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Verwaltung\Projekte\P033 FLE2014\Sonstiges\2016-10-25-Schlussberichte\2017-08-15-Datensatz\"/>
    </mc:Choice>
  </mc:AlternateContent>
  <bookViews>
    <workbookView xWindow="0" yWindow="0" windowWidth="28800" windowHeight="11835"/>
  </bookViews>
  <sheets>
    <sheet name="Schicht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3" i="1"/>
  <c r="Y154" i="1" l="1"/>
  <c r="W153" i="1"/>
  <c r="U153" i="1"/>
  <c r="S153" i="1"/>
  <c r="Q153" i="1"/>
  <c r="O153" i="1"/>
  <c r="M153" i="1"/>
  <c r="K153" i="1"/>
  <c r="J153" i="1"/>
  <c r="I153" i="1"/>
  <c r="H153" i="1"/>
  <c r="G153" i="1"/>
  <c r="F153" i="1"/>
  <c r="E153" i="1"/>
  <c r="D153" i="1"/>
  <c r="C153" i="1"/>
  <c r="W152" i="1"/>
  <c r="U152" i="1"/>
  <c r="S152" i="1"/>
  <c r="Q152" i="1"/>
  <c r="O152" i="1"/>
  <c r="M152" i="1"/>
  <c r="K152" i="1"/>
  <c r="J152" i="1"/>
  <c r="I152" i="1"/>
  <c r="H152" i="1"/>
  <c r="G152" i="1"/>
  <c r="F152" i="1"/>
  <c r="E152" i="1"/>
  <c r="D152" i="1"/>
  <c r="C152" i="1"/>
  <c r="W151" i="1"/>
  <c r="U151" i="1"/>
  <c r="S151" i="1"/>
  <c r="Q151" i="1"/>
  <c r="O151" i="1"/>
  <c r="M151" i="1"/>
  <c r="K151" i="1"/>
  <c r="J151" i="1"/>
  <c r="I151" i="1"/>
  <c r="H151" i="1"/>
  <c r="G151" i="1"/>
  <c r="F151" i="1"/>
  <c r="E151" i="1"/>
  <c r="D151" i="1"/>
  <c r="C151" i="1"/>
  <c r="W150" i="1"/>
  <c r="U150" i="1"/>
  <c r="S150" i="1"/>
  <c r="Q150" i="1"/>
  <c r="O150" i="1"/>
  <c r="M150" i="1"/>
  <c r="K150" i="1"/>
  <c r="J150" i="1"/>
  <c r="I150" i="1"/>
  <c r="H150" i="1"/>
  <c r="G150" i="1"/>
  <c r="F150" i="1"/>
  <c r="E150" i="1"/>
  <c r="D150" i="1"/>
  <c r="C150" i="1"/>
  <c r="W149" i="1"/>
  <c r="U149" i="1"/>
  <c r="S149" i="1"/>
  <c r="Q149" i="1"/>
  <c r="O149" i="1"/>
  <c r="M149" i="1"/>
  <c r="K149" i="1"/>
  <c r="J149" i="1"/>
  <c r="I149" i="1"/>
  <c r="H149" i="1"/>
  <c r="G149" i="1"/>
  <c r="F149" i="1"/>
  <c r="E149" i="1"/>
  <c r="D149" i="1"/>
  <c r="C149" i="1"/>
  <c r="W148" i="1"/>
  <c r="U148" i="1"/>
  <c r="S148" i="1"/>
  <c r="Q148" i="1"/>
  <c r="O148" i="1"/>
  <c r="M148" i="1"/>
  <c r="K148" i="1"/>
  <c r="J148" i="1"/>
  <c r="I148" i="1"/>
  <c r="H148" i="1"/>
  <c r="G148" i="1"/>
  <c r="F148" i="1"/>
  <c r="E148" i="1"/>
  <c r="D148" i="1"/>
  <c r="C148" i="1"/>
  <c r="W147" i="1"/>
  <c r="U147" i="1"/>
  <c r="S147" i="1"/>
  <c r="Q147" i="1"/>
  <c r="O147" i="1"/>
  <c r="M147" i="1"/>
  <c r="K147" i="1"/>
  <c r="J147" i="1"/>
  <c r="I147" i="1"/>
  <c r="H147" i="1"/>
  <c r="G147" i="1"/>
  <c r="F147" i="1"/>
  <c r="E147" i="1"/>
  <c r="D147" i="1"/>
  <c r="C147" i="1"/>
  <c r="W146" i="1"/>
  <c r="U146" i="1"/>
  <c r="S146" i="1"/>
  <c r="Q146" i="1"/>
  <c r="O146" i="1"/>
  <c r="M146" i="1"/>
  <c r="K146" i="1"/>
  <c r="J146" i="1"/>
  <c r="I146" i="1"/>
  <c r="H146" i="1"/>
  <c r="G146" i="1"/>
  <c r="F146" i="1"/>
  <c r="E146" i="1"/>
  <c r="D146" i="1"/>
  <c r="C146" i="1"/>
  <c r="W145" i="1"/>
  <c r="U145" i="1"/>
  <c r="S145" i="1"/>
  <c r="Q145" i="1"/>
  <c r="O145" i="1"/>
  <c r="M145" i="1"/>
  <c r="K145" i="1"/>
  <c r="J145" i="1"/>
  <c r="I145" i="1"/>
  <c r="H145" i="1"/>
  <c r="G145" i="1"/>
  <c r="F145" i="1"/>
  <c r="E145" i="1"/>
  <c r="D145" i="1"/>
  <c r="C145" i="1"/>
  <c r="W144" i="1"/>
  <c r="U144" i="1"/>
  <c r="S144" i="1"/>
  <c r="Q144" i="1"/>
  <c r="O144" i="1"/>
  <c r="M144" i="1"/>
  <c r="K144" i="1"/>
  <c r="J144" i="1"/>
  <c r="I144" i="1"/>
  <c r="H144" i="1"/>
  <c r="G144" i="1"/>
  <c r="F144" i="1"/>
  <c r="E144" i="1"/>
  <c r="D144" i="1"/>
  <c r="C144" i="1"/>
  <c r="W143" i="1"/>
  <c r="U143" i="1"/>
  <c r="S143" i="1"/>
  <c r="Q143" i="1"/>
  <c r="O143" i="1"/>
  <c r="M143" i="1"/>
  <c r="K143" i="1"/>
  <c r="J143" i="1"/>
  <c r="I143" i="1"/>
  <c r="H143" i="1"/>
  <c r="G143" i="1"/>
  <c r="F143" i="1"/>
  <c r="E143" i="1"/>
  <c r="D143" i="1"/>
  <c r="C143" i="1"/>
  <c r="W142" i="1"/>
  <c r="U142" i="1"/>
  <c r="S142" i="1"/>
  <c r="Q142" i="1"/>
  <c r="O142" i="1"/>
  <c r="M142" i="1"/>
  <c r="K142" i="1"/>
  <c r="J142" i="1"/>
  <c r="I142" i="1"/>
  <c r="H142" i="1"/>
  <c r="G142" i="1"/>
  <c r="F142" i="1"/>
  <c r="E142" i="1"/>
  <c r="D142" i="1"/>
  <c r="C142" i="1"/>
  <c r="W141" i="1"/>
  <c r="U141" i="1"/>
  <c r="S141" i="1"/>
  <c r="Q141" i="1"/>
  <c r="O141" i="1"/>
  <c r="M141" i="1"/>
  <c r="K141" i="1"/>
  <c r="J141" i="1"/>
  <c r="I141" i="1"/>
  <c r="H141" i="1"/>
  <c r="G141" i="1"/>
  <c r="F141" i="1"/>
  <c r="E141" i="1"/>
  <c r="D141" i="1"/>
  <c r="C141" i="1"/>
  <c r="W140" i="1"/>
  <c r="U140" i="1"/>
  <c r="S140" i="1"/>
  <c r="Q140" i="1"/>
  <c r="O140" i="1"/>
  <c r="M140" i="1"/>
  <c r="K140" i="1"/>
  <c r="J140" i="1"/>
  <c r="I140" i="1"/>
  <c r="H140" i="1"/>
  <c r="G140" i="1"/>
  <c r="F140" i="1"/>
  <c r="E140" i="1"/>
  <c r="D140" i="1"/>
  <c r="C140" i="1"/>
  <c r="W139" i="1"/>
  <c r="U139" i="1"/>
  <c r="S139" i="1"/>
  <c r="Q139" i="1"/>
  <c r="O139" i="1"/>
  <c r="M139" i="1"/>
  <c r="K139" i="1"/>
  <c r="J139" i="1"/>
  <c r="I139" i="1"/>
  <c r="H139" i="1"/>
  <c r="G139" i="1"/>
  <c r="F139" i="1"/>
  <c r="E139" i="1"/>
  <c r="D139" i="1"/>
  <c r="C139" i="1"/>
  <c r="W138" i="1"/>
  <c r="U138" i="1"/>
  <c r="S138" i="1"/>
  <c r="Q138" i="1"/>
  <c r="O138" i="1"/>
  <c r="M138" i="1"/>
  <c r="K138" i="1"/>
  <c r="J138" i="1"/>
  <c r="I138" i="1"/>
  <c r="H138" i="1"/>
  <c r="G138" i="1"/>
  <c r="F138" i="1"/>
  <c r="E138" i="1"/>
  <c r="D138" i="1"/>
  <c r="C138" i="1"/>
  <c r="W137" i="1"/>
  <c r="U137" i="1"/>
  <c r="S137" i="1"/>
  <c r="Q137" i="1"/>
  <c r="O137" i="1"/>
  <c r="M137" i="1"/>
  <c r="K137" i="1"/>
  <c r="J137" i="1"/>
  <c r="I137" i="1"/>
  <c r="H137" i="1"/>
  <c r="G137" i="1"/>
  <c r="F137" i="1"/>
  <c r="E137" i="1"/>
  <c r="D137" i="1"/>
  <c r="C137" i="1"/>
  <c r="W136" i="1"/>
  <c r="U136" i="1"/>
  <c r="S136" i="1"/>
  <c r="Q136" i="1"/>
  <c r="O136" i="1"/>
  <c r="M136" i="1"/>
  <c r="K136" i="1"/>
  <c r="J136" i="1"/>
  <c r="I136" i="1"/>
  <c r="H136" i="1"/>
  <c r="G136" i="1"/>
  <c r="F136" i="1"/>
  <c r="E136" i="1"/>
  <c r="D136" i="1"/>
  <c r="C136" i="1"/>
  <c r="W135" i="1"/>
  <c r="U135" i="1"/>
  <c r="S135" i="1"/>
  <c r="Q135" i="1"/>
  <c r="O135" i="1"/>
  <c r="M135" i="1"/>
  <c r="K135" i="1"/>
  <c r="J135" i="1"/>
  <c r="I135" i="1"/>
  <c r="H135" i="1"/>
  <c r="G135" i="1"/>
  <c r="F135" i="1"/>
  <c r="E135" i="1"/>
  <c r="D135" i="1"/>
  <c r="C135" i="1"/>
  <c r="W134" i="1"/>
  <c r="U134" i="1"/>
  <c r="S134" i="1"/>
  <c r="Q134" i="1"/>
  <c r="O134" i="1"/>
  <c r="M134" i="1"/>
  <c r="K134" i="1"/>
  <c r="J134" i="1"/>
  <c r="I134" i="1"/>
  <c r="H134" i="1"/>
  <c r="G134" i="1"/>
  <c r="F134" i="1"/>
  <c r="E134" i="1"/>
  <c r="D134" i="1"/>
  <c r="C134" i="1"/>
  <c r="W133" i="1"/>
  <c r="U133" i="1"/>
  <c r="S133" i="1"/>
  <c r="Q133" i="1"/>
  <c r="O133" i="1"/>
  <c r="M133" i="1"/>
  <c r="K133" i="1"/>
  <c r="J133" i="1"/>
  <c r="I133" i="1"/>
  <c r="H133" i="1"/>
  <c r="G133" i="1"/>
  <c r="F133" i="1"/>
  <c r="E133" i="1"/>
  <c r="D133" i="1"/>
  <c r="C133" i="1"/>
  <c r="W132" i="1"/>
  <c r="U132" i="1"/>
  <c r="S132" i="1"/>
  <c r="Q132" i="1"/>
  <c r="O132" i="1"/>
  <c r="M132" i="1"/>
  <c r="K132" i="1"/>
  <c r="J132" i="1"/>
  <c r="I132" i="1"/>
  <c r="H132" i="1"/>
  <c r="G132" i="1"/>
  <c r="F132" i="1"/>
  <c r="E132" i="1"/>
  <c r="D132" i="1"/>
  <c r="C132" i="1"/>
  <c r="W131" i="1"/>
  <c r="U131" i="1"/>
  <c r="S131" i="1"/>
  <c r="Q131" i="1"/>
  <c r="O131" i="1"/>
  <c r="M131" i="1"/>
  <c r="K131" i="1"/>
  <c r="J131" i="1"/>
  <c r="I131" i="1"/>
  <c r="H131" i="1"/>
  <c r="G131" i="1"/>
  <c r="F131" i="1"/>
  <c r="E131" i="1"/>
  <c r="D131" i="1"/>
  <c r="C131" i="1"/>
  <c r="W130" i="1"/>
  <c r="U130" i="1"/>
  <c r="S130" i="1"/>
  <c r="Q130" i="1"/>
  <c r="O130" i="1"/>
  <c r="M130" i="1"/>
  <c r="K130" i="1"/>
  <c r="J130" i="1"/>
  <c r="I130" i="1"/>
  <c r="H130" i="1"/>
  <c r="G130" i="1"/>
  <c r="F130" i="1"/>
  <c r="E130" i="1"/>
  <c r="D130" i="1"/>
  <c r="C130" i="1"/>
  <c r="W129" i="1"/>
  <c r="U129" i="1"/>
  <c r="S129" i="1"/>
  <c r="Q129" i="1"/>
  <c r="O129" i="1"/>
  <c r="M129" i="1"/>
  <c r="K129" i="1"/>
  <c r="J129" i="1"/>
  <c r="I129" i="1"/>
  <c r="H129" i="1"/>
  <c r="G129" i="1"/>
  <c r="F129" i="1"/>
  <c r="E129" i="1"/>
  <c r="D129" i="1"/>
  <c r="C129" i="1"/>
  <c r="W128" i="1"/>
  <c r="U128" i="1"/>
  <c r="S128" i="1"/>
  <c r="Q128" i="1"/>
  <c r="O128" i="1"/>
  <c r="M128" i="1"/>
  <c r="K128" i="1"/>
  <c r="J128" i="1"/>
  <c r="I128" i="1"/>
  <c r="H128" i="1"/>
  <c r="G128" i="1"/>
  <c r="F128" i="1"/>
  <c r="E128" i="1"/>
  <c r="D128" i="1"/>
  <c r="C128" i="1"/>
  <c r="W127" i="1"/>
  <c r="U127" i="1"/>
  <c r="S127" i="1"/>
  <c r="Q127" i="1"/>
  <c r="O127" i="1"/>
  <c r="M127" i="1"/>
  <c r="K127" i="1"/>
  <c r="J127" i="1"/>
  <c r="I127" i="1"/>
  <c r="H127" i="1"/>
  <c r="G127" i="1"/>
  <c r="F127" i="1"/>
  <c r="E127" i="1"/>
  <c r="D127" i="1"/>
  <c r="C127" i="1"/>
  <c r="W126" i="1"/>
  <c r="U126" i="1"/>
  <c r="S126" i="1"/>
  <c r="Q126" i="1"/>
  <c r="O126" i="1"/>
  <c r="M126" i="1"/>
  <c r="K126" i="1"/>
  <c r="J126" i="1"/>
  <c r="I126" i="1"/>
  <c r="H126" i="1"/>
  <c r="G126" i="1"/>
  <c r="F126" i="1"/>
  <c r="E126" i="1"/>
  <c r="D126" i="1"/>
  <c r="C126" i="1"/>
  <c r="W125" i="1"/>
  <c r="U125" i="1"/>
  <c r="S125" i="1"/>
  <c r="Q125" i="1"/>
  <c r="O125" i="1"/>
  <c r="M125" i="1"/>
  <c r="K125" i="1"/>
  <c r="J125" i="1"/>
  <c r="I125" i="1"/>
  <c r="H125" i="1"/>
  <c r="G125" i="1"/>
  <c r="F125" i="1"/>
  <c r="E125" i="1"/>
  <c r="D125" i="1"/>
  <c r="C125" i="1"/>
  <c r="W124" i="1"/>
  <c r="U124" i="1"/>
  <c r="S124" i="1"/>
  <c r="Q124" i="1"/>
  <c r="O124" i="1"/>
  <c r="M124" i="1"/>
  <c r="K124" i="1"/>
  <c r="J124" i="1"/>
  <c r="I124" i="1"/>
  <c r="H124" i="1"/>
  <c r="G124" i="1"/>
  <c r="F124" i="1"/>
  <c r="E124" i="1"/>
  <c r="D124" i="1"/>
  <c r="C124" i="1"/>
  <c r="W123" i="1"/>
  <c r="U123" i="1"/>
  <c r="S123" i="1"/>
  <c r="Q123" i="1"/>
  <c r="O123" i="1"/>
  <c r="M123" i="1"/>
  <c r="K123" i="1"/>
  <c r="J123" i="1"/>
  <c r="I123" i="1"/>
  <c r="H123" i="1"/>
  <c r="G123" i="1"/>
  <c r="F123" i="1"/>
  <c r="E123" i="1"/>
  <c r="D123" i="1"/>
  <c r="C123" i="1"/>
  <c r="W122" i="1"/>
  <c r="U122" i="1"/>
  <c r="S122" i="1"/>
  <c r="Q122" i="1"/>
  <c r="O122" i="1"/>
  <c r="M122" i="1"/>
  <c r="K122" i="1"/>
  <c r="J122" i="1"/>
  <c r="I122" i="1"/>
  <c r="H122" i="1"/>
  <c r="G122" i="1"/>
  <c r="F122" i="1"/>
  <c r="E122" i="1"/>
  <c r="D122" i="1"/>
  <c r="C122" i="1"/>
  <c r="W121" i="1"/>
  <c r="U121" i="1"/>
  <c r="S121" i="1"/>
  <c r="Q121" i="1"/>
  <c r="O121" i="1"/>
  <c r="M121" i="1"/>
  <c r="K121" i="1"/>
  <c r="J121" i="1"/>
  <c r="I121" i="1"/>
  <c r="H121" i="1"/>
  <c r="G121" i="1"/>
  <c r="F121" i="1"/>
  <c r="E121" i="1"/>
  <c r="D121" i="1"/>
  <c r="C121" i="1"/>
  <c r="W120" i="1"/>
  <c r="U120" i="1"/>
  <c r="S120" i="1"/>
  <c r="Q120" i="1"/>
  <c r="O120" i="1"/>
  <c r="M120" i="1"/>
  <c r="K120" i="1"/>
  <c r="J120" i="1"/>
  <c r="I120" i="1"/>
  <c r="H120" i="1"/>
  <c r="G120" i="1"/>
  <c r="F120" i="1"/>
  <c r="E120" i="1"/>
  <c r="D120" i="1"/>
  <c r="C120" i="1"/>
  <c r="W119" i="1"/>
  <c r="U119" i="1"/>
  <c r="S119" i="1"/>
  <c r="Q119" i="1"/>
  <c r="O119" i="1"/>
  <c r="M119" i="1"/>
  <c r="K119" i="1"/>
  <c r="J119" i="1"/>
  <c r="I119" i="1"/>
  <c r="H119" i="1"/>
  <c r="G119" i="1"/>
  <c r="F119" i="1"/>
  <c r="E119" i="1"/>
  <c r="D119" i="1"/>
  <c r="C119" i="1"/>
  <c r="W118" i="1"/>
  <c r="U118" i="1"/>
  <c r="S118" i="1"/>
  <c r="Q118" i="1"/>
  <c r="O118" i="1"/>
  <c r="M118" i="1"/>
  <c r="K118" i="1"/>
  <c r="J118" i="1"/>
  <c r="I118" i="1"/>
  <c r="H118" i="1"/>
  <c r="G118" i="1"/>
  <c r="F118" i="1"/>
  <c r="E118" i="1"/>
  <c r="D118" i="1"/>
  <c r="C118" i="1"/>
  <c r="W117" i="1"/>
  <c r="U117" i="1"/>
  <c r="S117" i="1"/>
  <c r="Q117" i="1"/>
  <c r="O117" i="1"/>
  <c r="M117" i="1"/>
  <c r="K117" i="1"/>
  <c r="J117" i="1"/>
  <c r="I117" i="1"/>
  <c r="H117" i="1"/>
  <c r="G117" i="1"/>
  <c r="F117" i="1"/>
  <c r="E117" i="1"/>
  <c r="D117" i="1"/>
  <c r="C117" i="1"/>
  <c r="W116" i="1"/>
  <c r="U116" i="1"/>
  <c r="S116" i="1"/>
  <c r="Q116" i="1"/>
  <c r="O116" i="1"/>
  <c r="M116" i="1"/>
  <c r="K116" i="1"/>
  <c r="J116" i="1"/>
  <c r="I116" i="1"/>
  <c r="H116" i="1"/>
  <c r="G116" i="1"/>
  <c r="F116" i="1"/>
  <c r="E116" i="1"/>
  <c r="D116" i="1"/>
  <c r="C116" i="1"/>
  <c r="W115" i="1"/>
  <c r="U115" i="1"/>
  <c r="S115" i="1"/>
  <c r="Q115" i="1"/>
  <c r="O115" i="1"/>
  <c r="M115" i="1"/>
  <c r="K115" i="1"/>
  <c r="J115" i="1"/>
  <c r="I115" i="1"/>
  <c r="H115" i="1"/>
  <c r="G115" i="1"/>
  <c r="F115" i="1"/>
  <c r="E115" i="1"/>
  <c r="D115" i="1"/>
  <c r="C115" i="1"/>
  <c r="W114" i="1"/>
  <c r="U114" i="1"/>
  <c r="S114" i="1"/>
  <c r="Q114" i="1"/>
  <c r="O114" i="1"/>
  <c r="M114" i="1"/>
  <c r="K114" i="1"/>
  <c r="J114" i="1"/>
  <c r="I114" i="1"/>
  <c r="H114" i="1"/>
  <c r="G114" i="1"/>
  <c r="F114" i="1"/>
  <c r="E114" i="1"/>
  <c r="D114" i="1"/>
  <c r="C114" i="1"/>
  <c r="W113" i="1"/>
  <c r="U113" i="1"/>
  <c r="S113" i="1"/>
  <c r="Q113" i="1"/>
  <c r="O113" i="1"/>
  <c r="M113" i="1"/>
  <c r="K113" i="1"/>
  <c r="J113" i="1"/>
  <c r="I113" i="1"/>
  <c r="H113" i="1"/>
  <c r="G113" i="1"/>
  <c r="F113" i="1"/>
  <c r="E113" i="1"/>
  <c r="D113" i="1"/>
  <c r="C113" i="1"/>
  <c r="W112" i="1"/>
  <c r="U112" i="1"/>
  <c r="S112" i="1"/>
  <c r="Q112" i="1"/>
  <c r="O112" i="1"/>
  <c r="M112" i="1"/>
  <c r="K112" i="1"/>
  <c r="J112" i="1"/>
  <c r="I112" i="1"/>
  <c r="H112" i="1"/>
  <c r="G112" i="1"/>
  <c r="F112" i="1"/>
  <c r="E112" i="1"/>
  <c r="D112" i="1"/>
  <c r="C112" i="1"/>
  <c r="W111" i="1"/>
  <c r="U111" i="1"/>
  <c r="S111" i="1"/>
  <c r="Q111" i="1"/>
  <c r="O111" i="1"/>
  <c r="M111" i="1"/>
  <c r="K111" i="1"/>
  <c r="J111" i="1"/>
  <c r="I111" i="1"/>
  <c r="H111" i="1"/>
  <c r="G111" i="1"/>
  <c r="F111" i="1"/>
  <c r="E111" i="1"/>
  <c r="D111" i="1"/>
  <c r="C111" i="1"/>
  <c r="W110" i="1"/>
  <c r="U110" i="1"/>
  <c r="S110" i="1"/>
  <c r="Q110" i="1"/>
  <c r="O110" i="1"/>
  <c r="M110" i="1"/>
  <c r="K110" i="1"/>
  <c r="J110" i="1"/>
  <c r="I110" i="1"/>
  <c r="H110" i="1"/>
  <c r="G110" i="1"/>
  <c r="F110" i="1"/>
  <c r="E110" i="1"/>
  <c r="D110" i="1"/>
  <c r="C110" i="1"/>
  <c r="W109" i="1"/>
  <c r="U109" i="1"/>
  <c r="S109" i="1"/>
  <c r="Q109" i="1"/>
  <c r="O109" i="1"/>
  <c r="M109" i="1"/>
  <c r="K109" i="1"/>
  <c r="J109" i="1"/>
  <c r="I109" i="1"/>
  <c r="H109" i="1"/>
  <c r="G109" i="1"/>
  <c r="F109" i="1"/>
  <c r="E109" i="1"/>
  <c r="D109" i="1"/>
  <c r="C109" i="1"/>
  <c r="W108" i="1"/>
  <c r="U108" i="1"/>
  <c r="S108" i="1"/>
  <c r="Q108" i="1"/>
  <c r="O108" i="1"/>
  <c r="M108" i="1"/>
  <c r="K108" i="1"/>
  <c r="J108" i="1"/>
  <c r="I108" i="1"/>
  <c r="H108" i="1"/>
  <c r="G108" i="1"/>
  <c r="F108" i="1"/>
  <c r="E108" i="1"/>
  <c r="D108" i="1"/>
  <c r="C108" i="1"/>
  <c r="W107" i="1"/>
  <c r="U107" i="1"/>
  <c r="S107" i="1"/>
  <c r="Q107" i="1"/>
  <c r="O107" i="1"/>
  <c r="M107" i="1"/>
  <c r="K107" i="1"/>
  <c r="J107" i="1"/>
  <c r="I107" i="1"/>
  <c r="H107" i="1"/>
  <c r="G107" i="1"/>
  <c r="F107" i="1"/>
  <c r="E107" i="1"/>
  <c r="D107" i="1"/>
  <c r="C107" i="1"/>
  <c r="W106" i="1"/>
  <c r="U106" i="1"/>
  <c r="S106" i="1"/>
  <c r="Q106" i="1"/>
  <c r="O106" i="1"/>
  <c r="M106" i="1"/>
  <c r="K106" i="1"/>
  <c r="J106" i="1"/>
  <c r="I106" i="1"/>
  <c r="H106" i="1"/>
  <c r="G106" i="1"/>
  <c r="F106" i="1"/>
  <c r="E106" i="1"/>
  <c r="D106" i="1"/>
  <c r="C106" i="1"/>
  <c r="W105" i="1"/>
  <c r="U105" i="1"/>
  <c r="S105" i="1"/>
  <c r="Q105" i="1"/>
  <c r="O105" i="1"/>
  <c r="M105" i="1"/>
  <c r="K105" i="1"/>
  <c r="J105" i="1"/>
  <c r="I105" i="1"/>
  <c r="H105" i="1"/>
  <c r="G105" i="1"/>
  <c r="F105" i="1"/>
  <c r="E105" i="1"/>
  <c r="D105" i="1"/>
  <c r="C105" i="1"/>
  <c r="W104" i="1"/>
  <c r="U104" i="1"/>
  <c r="S104" i="1"/>
  <c r="Q104" i="1"/>
  <c r="O104" i="1"/>
  <c r="M104" i="1"/>
  <c r="K104" i="1"/>
  <c r="J104" i="1"/>
  <c r="I104" i="1"/>
  <c r="H104" i="1"/>
  <c r="G104" i="1"/>
  <c r="F104" i="1"/>
  <c r="E104" i="1"/>
  <c r="D104" i="1"/>
  <c r="C104" i="1"/>
  <c r="W103" i="1"/>
  <c r="U103" i="1"/>
  <c r="S103" i="1"/>
  <c r="Q103" i="1"/>
  <c r="O103" i="1"/>
  <c r="M103" i="1"/>
  <c r="K103" i="1"/>
  <c r="J103" i="1"/>
  <c r="I103" i="1"/>
  <c r="H103" i="1"/>
  <c r="G103" i="1"/>
  <c r="F103" i="1"/>
  <c r="E103" i="1"/>
  <c r="D103" i="1"/>
  <c r="C103" i="1"/>
  <c r="W102" i="1"/>
  <c r="U102" i="1"/>
  <c r="S102" i="1"/>
  <c r="Q102" i="1"/>
  <c r="O102" i="1"/>
  <c r="M102" i="1"/>
  <c r="K102" i="1"/>
  <c r="J102" i="1"/>
  <c r="I102" i="1"/>
  <c r="H102" i="1"/>
  <c r="G102" i="1"/>
  <c r="F102" i="1"/>
  <c r="E102" i="1"/>
  <c r="D102" i="1"/>
  <c r="C102" i="1"/>
  <c r="W101" i="1"/>
  <c r="U101" i="1"/>
  <c r="S101" i="1"/>
  <c r="Q101" i="1"/>
  <c r="O101" i="1"/>
  <c r="M101" i="1"/>
  <c r="K101" i="1"/>
  <c r="J101" i="1"/>
  <c r="I101" i="1"/>
  <c r="H101" i="1"/>
  <c r="G101" i="1"/>
  <c r="F101" i="1"/>
  <c r="E101" i="1"/>
  <c r="D101" i="1"/>
  <c r="C101" i="1"/>
  <c r="W100" i="1"/>
  <c r="U100" i="1"/>
  <c r="S100" i="1"/>
  <c r="Q100" i="1"/>
  <c r="O100" i="1"/>
  <c r="M100" i="1"/>
  <c r="K100" i="1"/>
  <c r="J100" i="1"/>
  <c r="I100" i="1"/>
  <c r="H100" i="1"/>
  <c r="G100" i="1"/>
  <c r="F100" i="1"/>
  <c r="E100" i="1"/>
  <c r="D100" i="1"/>
  <c r="C100" i="1"/>
  <c r="W99" i="1"/>
  <c r="U99" i="1"/>
  <c r="S99" i="1"/>
  <c r="Q99" i="1"/>
  <c r="O99" i="1"/>
  <c r="M99" i="1"/>
  <c r="K99" i="1"/>
  <c r="J99" i="1"/>
  <c r="I99" i="1"/>
  <c r="H99" i="1"/>
  <c r="G99" i="1"/>
  <c r="F99" i="1"/>
  <c r="E99" i="1"/>
  <c r="D99" i="1"/>
  <c r="C99" i="1"/>
  <c r="W98" i="1"/>
  <c r="U98" i="1"/>
  <c r="S98" i="1"/>
  <c r="Q98" i="1"/>
  <c r="O98" i="1"/>
  <c r="M98" i="1"/>
  <c r="K98" i="1"/>
  <c r="J98" i="1"/>
  <c r="I98" i="1"/>
  <c r="H98" i="1"/>
  <c r="G98" i="1"/>
  <c r="F98" i="1"/>
  <c r="E98" i="1"/>
  <c r="D98" i="1"/>
  <c r="C98" i="1"/>
  <c r="W97" i="1"/>
  <c r="U97" i="1"/>
  <c r="S97" i="1"/>
  <c r="Q97" i="1"/>
  <c r="O97" i="1"/>
  <c r="M97" i="1"/>
  <c r="K97" i="1"/>
  <c r="J97" i="1"/>
  <c r="I97" i="1"/>
  <c r="H97" i="1"/>
  <c r="G97" i="1"/>
  <c r="F97" i="1"/>
  <c r="E97" i="1"/>
  <c r="D97" i="1"/>
  <c r="C97" i="1"/>
  <c r="W96" i="1"/>
  <c r="U96" i="1"/>
  <c r="S96" i="1"/>
  <c r="Q96" i="1"/>
  <c r="O96" i="1"/>
  <c r="M96" i="1"/>
  <c r="K96" i="1"/>
  <c r="J96" i="1"/>
  <c r="I96" i="1"/>
  <c r="H96" i="1"/>
  <c r="G96" i="1"/>
  <c r="F96" i="1"/>
  <c r="E96" i="1"/>
  <c r="D96" i="1"/>
  <c r="C96" i="1"/>
  <c r="W95" i="1"/>
  <c r="U95" i="1"/>
  <c r="S95" i="1"/>
  <c r="Q95" i="1"/>
  <c r="O95" i="1"/>
  <c r="M95" i="1"/>
  <c r="K95" i="1"/>
  <c r="J95" i="1"/>
  <c r="I95" i="1"/>
  <c r="H95" i="1"/>
  <c r="G95" i="1"/>
  <c r="F95" i="1"/>
  <c r="E95" i="1"/>
  <c r="D95" i="1"/>
  <c r="C95" i="1"/>
  <c r="W94" i="1"/>
  <c r="U94" i="1"/>
  <c r="S94" i="1"/>
  <c r="Q94" i="1"/>
  <c r="O94" i="1"/>
  <c r="M94" i="1"/>
  <c r="K94" i="1"/>
  <c r="J94" i="1"/>
  <c r="I94" i="1"/>
  <c r="H94" i="1"/>
  <c r="G94" i="1"/>
  <c r="F94" i="1"/>
  <c r="E94" i="1"/>
  <c r="D94" i="1"/>
  <c r="C94" i="1"/>
  <c r="W93" i="1"/>
  <c r="U93" i="1"/>
  <c r="S93" i="1"/>
  <c r="Q93" i="1"/>
  <c r="O93" i="1"/>
  <c r="M93" i="1"/>
  <c r="K93" i="1"/>
  <c r="J93" i="1"/>
  <c r="I93" i="1"/>
  <c r="H93" i="1"/>
  <c r="G93" i="1"/>
  <c r="F93" i="1"/>
  <c r="E93" i="1"/>
  <c r="D93" i="1"/>
  <c r="C93" i="1"/>
  <c r="W92" i="1"/>
  <c r="U92" i="1"/>
  <c r="S92" i="1"/>
  <c r="Q92" i="1"/>
  <c r="O92" i="1"/>
  <c r="M92" i="1"/>
  <c r="K92" i="1"/>
  <c r="J92" i="1"/>
  <c r="I92" i="1"/>
  <c r="H92" i="1"/>
  <c r="G92" i="1"/>
  <c r="F92" i="1"/>
  <c r="E92" i="1"/>
  <c r="D92" i="1"/>
  <c r="C92" i="1"/>
  <c r="W91" i="1"/>
  <c r="U91" i="1"/>
  <c r="S91" i="1"/>
  <c r="Q91" i="1"/>
  <c r="O91" i="1"/>
  <c r="M91" i="1"/>
  <c r="K91" i="1"/>
  <c r="J91" i="1"/>
  <c r="I91" i="1"/>
  <c r="H91" i="1"/>
  <c r="G91" i="1"/>
  <c r="F91" i="1"/>
  <c r="E91" i="1"/>
  <c r="D91" i="1"/>
  <c r="C91" i="1"/>
  <c r="W90" i="1"/>
  <c r="U90" i="1"/>
  <c r="S90" i="1"/>
  <c r="Q90" i="1"/>
  <c r="O90" i="1"/>
  <c r="M90" i="1"/>
  <c r="K90" i="1"/>
  <c r="J90" i="1"/>
  <c r="I90" i="1"/>
  <c r="H90" i="1"/>
  <c r="G90" i="1"/>
  <c r="F90" i="1"/>
  <c r="E90" i="1"/>
  <c r="D90" i="1"/>
  <c r="C90" i="1"/>
  <c r="W89" i="1"/>
  <c r="U89" i="1"/>
  <c r="S89" i="1"/>
  <c r="Q89" i="1"/>
  <c r="O89" i="1"/>
  <c r="M89" i="1"/>
  <c r="K89" i="1"/>
  <c r="J89" i="1"/>
  <c r="I89" i="1"/>
  <c r="H89" i="1"/>
  <c r="G89" i="1"/>
  <c r="F89" i="1"/>
  <c r="E89" i="1"/>
  <c r="D89" i="1"/>
  <c r="C89" i="1"/>
  <c r="W88" i="1"/>
  <c r="U88" i="1"/>
  <c r="S88" i="1"/>
  <c r="Q88" i="1"/>
  <c r="O88" i="1"/>
  <c r="M88" i="1"/>
  <c r="K88" i="1"/>
  <c r="J88" i="1"/>
  <c r="I88" i="1"/>
  <c r="H88" i="1"/>
  <c r="G88" i="1"/>
  <c r="F88" i="1"/>
  <c r="E88" i="1"/>
  <c r="D88" i="1"/>
  <c r="C88" i="1"/>
  <c r="W87" i="1"/>
  <c r="U87" i="1"/>
  <c r="S87" i="1"/>
  <c r="Q87" i="1"/>
  <c r="O87" i="1"/>
  <c r="M87" i="1"/>
  <c r="K87" i="1"/>
  <c r="J87" i="1"/>
  <c r="I87" i="1"/>
  <c r="H87" i="1"/>
  <c r="G87" i="1"/>
  <c r="F87" i="1"/>
  <c r="E87" i="1"/>
  <c r="D87" i="1"/>
  <c r="C87" i="1"/>
  <c r="W86" i="1"/>
  <c r="U86" i="1"/>
  <c r="S86" i="1"/>
  <c r="Q86" i="1"/>
  <c r="O86" i="1"/>
  <c r="M86" i="1"/>
  <c r="K86" i="1"/>
  <c r="J86" i="1"/>
  <c r="I86" i="1"/>
  <c r="H86" i="1"/>
  <c r="G86" i="1"/>
  <c r="F86" i="1"/>
  <c r="E86" i="1"/>
  <c r="D86" i="1"/>
  <c r="C86" i="1"/>
  <c r="W85" i="1"/>
  <c r="U85" i="1"/>
  <c r="S85" i="1"/>
  <c r="Q85" i="1"/>
  <c r="O85" i="1"/>
  <c r="M85" i="1"/>
  <c r="K85" i="1"/>
  <c r="J85" i="1"/>
  <c r="I85" i="1"/>
  <c r="H85" i="1"/>
  <c r="G85" i="1"/>
  <c r="F85" i="1"/>
  <c r="E85" i="1"/>
  <c r="D85" i="1"/>
  <c r="C85" i="1"/>
  <c r="W84" i="1"/>
  <c r="U84" i="1"/>
  <c r="S84" i="1"/>
  <c r="Q84" i="1"/>
  <c r="O84" i="1"/>
  <c r="M84" i="1"/>
  <c r="K84" i="1"/>
  <c r="J84" i="1"/>
  <c r="I84" i="1"/>
  <c r="H84" i="1"/>
  <c r="G84" i="1"/>
  <c r="F84" i="1"/>
  <c r="E84" i="1"/>
  <c r="D84" i="1"/>
  <c r="C84" i="1"/>
  <c r="W83" i="1"/>
  <c r="U83" i="1"/>
  <c r="S83" i="1"/>
  <c r="Q83" i="1"/>
  <c r="O83" i="1"/>
  <c r="M83" i="1"/>
  <c r="K83" i="1"/>
  <c r="J83" i="1"/>
  <c r="I83" i="1"/>
  <c r="H83" i="1"/>
  <c r="G83" i="1"/>
  <c r="F83" i="1"/>
  <c r="E83" i="1"/>
  <c r="D83" i="1"/>
  <c r="C83" i="1"/>
  <c r="W82" i="1"/>
  <c r="U82" i="1"/>
  <c r="S82" i="1"/>
  <c r="Q82" i="1"/>
  <c r="O82" i="1"/>
  <c r="M82" i="1"/>
  <c r="K82" i="1"/>
  <c r="J82" i="1"/>
  <c r="I82" i="1"/>
  <c r="H82" i="1"/>
  <c r="G82" i="1"/>
  <c r="F82" i="1"/>
  <c r="E82" i="1"/>
  <c r="D82" i="1"/>
  <c r="C82" i="1"/>
  <c r="W81" i="1"/>
  <c r="U81" i="1"/>
  <c r="S81" i="1"/>
  <c r="Q81" i="1"/>
  <c r="O81" i="1"/>
  <c r="M81" i="1"/>
  <c r="K81" i="1"/>
  <c r="J81" i="1"/>
  <c r="I81" i="1"/>
  <c r="H81" i="1"/>
  <c r="G81" i="1"/>
  <c r="F81" i="1"/>
  <c r="E81" i="1"/>
  <c r="D81" i="1"/>
  <c r="C81" i="1"/>
  <c r="W80" i="1"/>
  <c r="U80" i="1"/>
  <c r="S80" i="1"/>
  <c r="Q80" i="1"/>
  <c r="O80" i="1"/>
  <c r="M80" i="1"/>
  <c r="K80" i="1"/>
  <c r="J80" i="1"/>
  <c r="I80" i="1"/>
  <c r="H80" i="1"/>
  <c r="G80" i="1"/>
  <c r="F80" i="1"/>
  <c r="E80" i="1"/>
  <c r="D80" i="1"/>
  <c r="C80" i="1"/>
  <c r="W79" i="1"/>
  <c r="U79" i="1"/>
  <c r="S79" i="1"/>
  <c r="Q79" i="1"/>
  <c r="O79" i="1"/>
  <c r="M79" i="1"/>
  <c r="K79" i="1"/>
  <c r="J79" i="1"/>
  <c r="I79" i="1"/>
  <c r="H79" i="1"/>
  <c r="G79" i="1"/>
  <c r="F79" i="1"/>
  <c r="E79" i="1"/>
  <c r="D79" i="1"/>
  <c r="C79" i="1"/>
  <c r="W78" i="1"/>
  <c r="U78" i="1"/>
  <c r="S78" i="1"/>
  <c r="Q78" i="1"/>
  <c r="O78" i="1"/>
  <c r="M78" i="1"/>
  <c r="K78" i="1"/>
  <c r="J78" i="1"/>
  <c r="I78" i="1"/>
  <c r="H78" i="1"/>
  <c r="G78" i="1"/>
  <c r="F78" i="1"/>
  <c r="E78" i="1"/>
  <c r="D78" i="1"/>
  <c r="C78" i="1"/>
  <c r="W77" i="1"/>
  <c r="U77" i="1"/>
  <c r="S77" i="1"/>
  <c r="Q77" i="1"/>
  <c r="O77" i="1"/>
  <c r="M77" i="1"/>
  <c r="K77" i="1"/>
  <c r="J77" i="1"/>
  <c r="I77" i="1"/>
  <c r="H77" i="1"/>
  <c r="G77" i="1"/>
  <c r="F77" i="1"/>
  <c r="E77" i="1"/>
  <c r="D77" i="1"/>
  <c r="C77" i="1"/>
  <c r="W76" i="1"/>
  <c r="U76" i="1"/>
  <c r="S76" i="1"/>
  <c r="Q76" i="1"/>
  <c r="O76" i="1"/>
  <c r="M76" i="1"/>
  <c r="K76" i="1"/>
  <c r="J76" i="1"/>
  <c r="I76" i="1"/>
  <c r="H76" i="1"/>
  <c r="G76" i="1"/>
  <c r="F76" i="1"/>
  <c r="E76" i="1"/>
  <c r="D76" i="1"/>
  <c r="C76" i="1"/>
  <c r="W75" i="1"/>
  <c r="U75" i="1"/>
  <c r="S75" i="1"/>
  <c r="Q75" i="1"/>
  <c r="O75" i="1"/>
  <c r="M75" i="1"/>
  <c r="K75" i="1"/>
  <c r="J75" i="1"/>
  <c r="I75" i="1"/>
  <c r="H75" i="1"/>
  <c r="G75" i="1"/>
  <c r="F75" i="1"/>
  <c r="E75" i="1"/>
  <c r="D75" i="1"/>
  <c r="C75" i="1"/>
  <c r="W74" i="1"/>
  <c r="U74" i="1"/>
  <c r="S74" i="1"/>
  <c r="Q74" i="1"/>
  <c r="O74" i="1"/>
  <c r="M74" i="1"/>
  <c r="K74" i="1"/>
  <c r="J74" i="1"/>
  <c r="I74" i="1"/>
  <c r="H74" i="1"/>
  <c r="G74" i="1"/>
  <c r="F74" i="1"/>
  <c r="E74" i="1"/>
  <c r="D74" i="1"/>
  <c r="C74" i="1"/>
  <c r="W73" i="1"/>
  <c r="U73" i="1"/>
  <c r="S73" i="1"/>
  <c r="Q73" i="1"/>
  <c r="O73" i="1"/>
  <c r="M73" i="1"/>
  <c r="K73" i="1"/>
  <c r="J73" i="1"/>
  <c r="I73" i="1"/>
  <c r="H73" i="1"/>
  <c r="G73" i="1"/>
  <c r="F73" i="1"/>
  <c r="E73" i="1"/>
  <c r="D73" i="1"/>
  <c r="C73" i="1"/>
  <c r="W72" i="1"/>
  <c r="U72" i="1"/>
  <c r="S72" i="1"/>
  <c r="Q72" i="1"/>
  <c r="O72" i="1"/>
  <c r="M72" i="1"/>
  <c r="K72" i="1"/>
  <c r="J72" i="1"/>
  <c r="I72" i="1"/>
  <c r="H72" i="1"/>
  <c r="G72" i="1"/>
  <c r="F72" i="1"/>
  <c r="E72" i="1"/>
  <c r="D72" i="1"/>
  <c r="C72" i="1"/>
  <c r="W71" i="1"/>
  <c r="U71" i="1"/>
  <c r="S71" i="1"/>
  <c r="Q71" i="1"/>
  <c r="O71" i="1"/>
  <c r="M71" i="1"/>
  <c r="K71" i="1"/>
  <c r="J71" i="1"/>
  <c r="I71" i="1"/>
  <c r="H71" i="1"/>
  <c r="G71" i="1"/>
  <c r="F71" i="1"/>
  <c r="E71" i="1"/>
  <c r="D71" i="1"/>
  <c r="C71" i="1"/>
  <c r="W70" i="1"/>
  <c r="U70" i="1"/>
  <c r="S70" i="1"/>
  <c r="Q70" i="1"/>
  <c r="O70" i="1"/>
  <c r="M70" i="1"/>
  <c r="K70" i="1"/>
  <c r="J70" i="1"/>
  <c r="I70" i="1"/>
  <c r="H70" i="1"/>
  <c r="G70" i="1"/>
  <c r="F70" i="1"/>
  <c r="E70" i="1"/>
  <c r="D70" i="1"/>
  <c r="C70" i="1"/>
  <c r="W69" i="1"/>
  <c r="U69" i="1"/>
  <c r="S69" i="1"/>
  <c r="Q69" i="1"/>
  <c r="O69" i="1"/>
  <c r="M69" i="1"/>
  <c r="K69" i="1"/>
  <c r="J69" i="1"/>
  <c r="I69" i="1"/>
  <c r="H69" i="1"/>
  <c r="G69" i="1"/>
  <c r="F69" i="1"/>
  <c r="E69" i="1"/>
  <c r="D69" i="1"/>
  <c r="C69" i="1"/>
  <c r="W68" i="1"/>
  <c r="U68" i="1"/>
  <c r="S68" i="1"/>
  <c r="Q68" i="1"/>
  <c r="O68" i="1"/>
  <c r="M68" i="1"/>
  <c r="K68" i="1"/>
  <c r="J68" i="1"/>
  <c r="I68" i="1"/>
  <c r="H68" i="1"/>
  <c r="G68" i="1"/>
  <c r="F68" i="1"/>
  <c r="E68" i="1"/>
  <c r="D68" i="1"/>
  <c r="C68" i="1"/>
  <c r="W67" i="1"/>
  <c r="U67" i="1"/>
  <c r="S67" i="1"/>
  <c r="Q67" i="1"/>
  <c r="O67" i="1"/>
  <c r="M67" i="1"/>
  <c r="K67" i="1"/>
  <c r="J67" i="1"/>
  <c r="I67" i="1"/>
  <c r="H67" i="1"/>
  <c r="G67" i="1"/>
  <c r="F67" i="1"/>
  <c r="E67" i="1"/>
  <c r="D67" i="1"/>
  <c r="C67" i="1"/>
  <c r="W66" i="1"/>
  <c r="U66" i="1"/>
  <c r="S66" i="1"/>
  <c r="Q66" i="1"/>
  <c r="O66" i="1"/>
  <c r="M66" i="1"/>
  <c r="K66" i="1"/>
  <c r="J66" i="1"/>
  <c r="I66" i="1"/>
  <c r="H66" i="1"/>
  <c r="G66" i="1"/>
  <c r="F66" i="1"/>
  <c r="E66" i="1"/>
  <c r="D66" i="1"/>
  <c r="C66" i="1"/>
  <c r="W65" i="1"/>
  <c r="U65" i="1"/>
  <c r="S65" i="1"/>
  <c r="Q65" i="1"/>
  <c r="O65" i="1"/>
  <c r="M65" i="1"/>
  <c r="K65" i="1"/>
  <c r="J65" i="1"/>
  <c r="I65" i="1"/>
  <c r="H65" i="1"/>
  <c r="G65" i="1"/>
  <c r="F65" i="1"/>
  <c r="E65" i="1"/>
  <c r="D65" i="1"/>
  <c r="C65" i="1"/>
  <c r="W64" i="1"/>
  <c r="U64" i="1"/>
  <c r="S64" i="1"/>
  <c r="Q64" i="1"/>
  <c r="O64" i="1"/>
  <c r="M64" i="1"/>
  <c r="K64" i="1"/>
  <c r="J64" i="1"/>
  <c r="I64" i="1"/>
  <c r="H64" i="1"/>
  <c r="G64" i="1"/>
  <c r="F64" i="1"/>
  <c r="E64" i="1"/>
  <c r="D64" i="1"/>
  <c r="C64" i="1"/>
  <c r="W63" i="1"/>
  <c r="U63" i="1"/>
  <c r="S63" i="1"/>
  <c r="Q63" i="1"/>
  <c r="O63" i="1"/>
  <c r="M63" i="1"/>
  <c r="K63" i="1"/>
  <c r="J63" i="1"/>
  <c r="I63" i="1"/>
  <c r="H63" i="1"/>
  <c r="G63" i="1"/>
  <c r="F63" i="1"/>
  <c r="E63" i="1"/>
  <c r="D63" i="1"/>
  <c r="C63" i="1"/>
  <c r="W62" i="1"/>
  <c r="U62" i="1"/>
  <c r="S62" i="1"/>
  <c r="Q62" i="1"/>
  <c r="O62" i="1"/>
  <c r="M62" i="1"/>
  <c r="K62" i="1"/>
  <c r="J62" i="1"/>
  <c r="I62" i="1"/>
  <c r="H62" i="1"/>
  <c r="G62" i="1"/>
  <c r="F62" i="1"/>
  <c r="E62" i="1"/>
  <c r="D62" i="1"/>
  <c r="C62" i="1"/>
  <c r="W61" i="1"/>
  <c r="U61" i="1"/>
  <c r="S61" i="1"/>
  <c r="Q61" i="1"/>
  <c r="O61" i="1"/>
  <c r="M61" i="1"/>
  <c r="K61" i="1"/>
  <c r="J61" i="1"/>
  <c r="I61" i="1"/>
  <c r="H61" i="1"/>
  <c r="G61" i="1"/>
  <c r="F61" i="1"/>
  <c r="E61" i="1"/>
  <c r="D61" i="1"/>
  <c r="C61" i="1"/>
  <c r="W60" i="1"/>
  <c r="U60" i="1"/>
  <c r="S60" i="1"/>
  <c r="Q60" i="1"/>
  <c r="O60" i="1"/>
  <c r="M60" i="1"/>
  <c r="K60" i="1"/>
  <c r="J60" i="1"/>
  <c r="I60" i="1"/>
  <c r="H60" i="1"/>
  <c r="G60" i="1"/>
  <c r="F60" i="1"/>
  <c r="E60" i="1"/>
  <c r="D60" i="1"/>
  <c r="C60" i="1"/>
  <c r="W59" i="1"/>
  <c r="U59" i="1"/>
  <c r="S59" i="1"/>
  <c r="Q59" i="1"/>
  <c r="O59" i="1"/>
  <c r="M59" i="1"/>
  <c r="K59" i="1"/>
  <c r="J59" i="1"/>
  <c r="I59" i="1"/>
  <c r="H59" i="1"/>
  <c r="G59" i="1"/>
  <c r="F59" i="1"/>
  <c r="E59" i="1"/>
  <c r="D59" i="1"/>
  <c r="C59" i="1"/>
  <c r="W58" i="1"/>
  <c r="U58" i="1"/>
  <c r="S58" i="1"/>
  <c r="Q58" i="1"/>
  <c r="O58" i="1"/>
  <c r="M58" i="1"/>
  <c r="K58" i="1"/>
  <c r="J58" i="1"/>
  <c r="I58" i="1"/>
  <c r="H58" i="1"/>
  <c r="G58" i="1"/>
  <c r="F58" i="1"/>
  <c r="E58" i="1"/>
  <c r="D58" i="1"/>
  <c r="C58" i="1"/>
  <c r="W57" i="1"/>
  <c r="U57" i="1"/>
  <c r="S57" i="1"/>
  <c r="Q57" i="1"/>
  <c r="O57" i="1"/>
  <c r="M57" i="1"/>
  <c r="K57" i="1"/>
  <c r="J57" i="1"/>
  <c r="I57" i="1"/>
  <c r="H57" i="1"/>
  <c r="G57" i="1"/>
  <c r="F57" i="1"/>
  <c r="E57" i="1"/>
  <c r="D57" i="1"/>
  <c r="C57" i="1"/>
  <c r="W56" i="1"/>
  <c r="U56" i="1"/>
  <c r="S56" i="1"/>
  <c r="Q56" i="1"/>
  <c r="O56" i="1"/>
  <c r="M56" i="1"/>
  <c r="K56" i="1"/>
  <c r="J56" i="1"/>
  <c r="I56" i="1"/>
  <c r="H56" i="1"/>
  <c r="G56" i="1"/>
  <c r="F56" i="1"/>
  <c r="E56" i="1"/>
  <c r="D56" i="1"/>
  <c r="C56" i="1"/>
  <c r="W55" i="1"/>
  <c r="U55" i="1"/>
  <c r="S55" i="1"/>
  <c r="Q55" i="1"/>
  <c r="O55" i="1"/>
  <c r="M55" i="1"/>
  <c r="K55" i="1"/>
  <c r="J55" i="1"/>
  <c r="I55" i="1"/>
  <c r="H55" i="1"/>
  <c r="G55" i="1"/>
  <c r="F55" i="1"/>
  <c r="E55" i="1"/>
  <c r="D55" i="1"/>
  <c r="C55" i="1"/>
  <c r="W54" i="1"/>
  <c r="U54" i="1"/>
  <c r="S54" i="1"/>
  <c r="Q54" i="1"/>
  <c r="O54" i="1"/>
  <c r="M54" i="1"/>
  <c r="K54" i="1"/>
  <c r="J54" i="1"/>
  <c r="I54" i="1"/>
  <c r="H54" i="1"/>
  <c r="G54" i="1"/>
  <c r="F54" i="1"/>
  <c r="E54" i="1"/>
  <c r="D54" i="1"/>
  <c r="C54" i="1"/>
  <c r="W53" i="1"/>
  <c r="U53" i="1"/>
  <c r="S53" i="1"/>
  <c r="Q53" i="1"/>
  <c r="O53" i="1"/>
  <c r="M53" i="1"/>
  <c r="K53" i="1"/>
  <c r="J53" i="1"/>
  <c r="I53" i="1"/>
  <c r="H53" i="1"/>
  <c r="G53" i="1"/>
  <c r="F53" i="1"/>
  <c r="E53" i="1"/>
  <c r="D53" i="1"/>
  <c r="C53" i="1"/>
  <c r="W52" i="1"/>
  <c r="U52" i="1"/>
  <c r="S52" i="1"/>
  <c r="Q52" i="1"/>
  <c r="O52" i="1"/>
  <c r="M52" i="1"/>
  <c r="K52" i="1"/>
  <c r="J52" i="1"/>
  <c r="I52" i="1"/>
  <c r="H52" i="1"/>
  <c r="G52" i="1"/>
  <c r="F52" i="1"/>
  <c r="E52" i="1"/>
  <c r="D52" i="1"/>
  <c r="C52" i="1"/>
  <c r="W51" i="1"/>
  <c r="U51" i="1"/>
  <c r="S51" i="1"/>
  <c r="Q51" i="1"/>
  <c r="O51" i="1"/>
  <c r="M51" i="1"/>
  <c r="K51" i="1"/>
  <c r="J51" i="1"/>
  <c r="I51" i="1"/>
  <c r="H51" i="1"/>
  <c r="G51" i="1"/>
  <c r="F51" i="1"/>
  <c r="E51" i="1"/>
  <c r="D51" i="1"/>
  <c r="C51" i="1"/>
  <c r="W50" i="1"/>
  <c r="U50" i="1"/>
  <c r="S50" i="1"/>
  <c r="Q50" i="1"/>
  <c r="O50" i="1"/>
  <c r="M50" i="1"/>
  <c r="K50" i="1"/>
  <c r="J50" i="1"/>
  <c r="I50" i="1"/>
  <c r="H50" i="1"/>
  <c r="G50" i="1"/>
  <c r="F50" i="1"/>
  <c r="E50" i="1"/>
  <c r="D50" i="1"/>
  <c r="C50" i="1"/>
  <c r="W49" i="1"/>
  <c r="U49" i="1"/>
  <c r="S49" i="1"/>
  <c r="Q49" i="1"/>
  <c r="O49" i="1"/>
  <c r="M49" i="1"/>
  <c r="K49" i="1"/>
  <c r="J49" i="1"/>
  <c r="I49" i="1"/>
  <c r="H49" i="1"/>
  <c r="G49" i="1"/>
  <c r="F49" i="1"/>
  <c r="E49" i="1"/>
  <c r="D49" i="1"/>
  <c r="C49" i="1"/>
  <c r="W48" i="1"/>
  <c r="U48" i="1"/>
  <c r="S48" i="1"/>
  <c r="Q48" i="1"/>
  <c r="O48" i="1"/>
  <c r="M48" i="1"/>
  <c r="K48" i="1"/>
  <c r="J48" i="1"/>
  <c r="I48" i="1"/>
  <c r="H48" i="1"/>
  <c r="G48" i="1"/>
  <c r="F48" i="1"/>
  <c r="E48" i="1"/>
  <c r="D48" i="1"/>
  <c r="C48" i="1"/>
  <c r="W47" i="1"/>
  <c r="U47" i="1"/>
  <c r="S47" i="1"/>
  <c r="Q47" i="1"/>
  <c r="O47" i="1"/>
  <c r="M47" i="1"/>
  <c r="K47" i="1"/>
  <c r="J47" i="1"/>
  <c r="I47" i="1"/>
  <c r="H47" i="1"/>
  <c r="G47" i="1"/>
  <c r="F47" i="1"/>
  <c r="E47" i="1"/>
  <c r="D47" i="1"/>
  <c r="C47" i="1"/>
  <c r="W46" i="1"/>
  <c r="U46" i="1"/>
  <c r="S46" i="1"/>
  <c r="Q46" i="1"/>
  <c r="O46" i="1"/>
  <c r="M46" i="1"/>
  <c r="K46" i="1"/>
  <c r="J46" i="1"/>
  <c r="I46" i="1"/>
  <c r="H46" i="1"/>
  <c r="G46" i="1"/>
  <c r="F46" i="1"/>
  <c r="E46" i="1"/>
  <c r="D46" i="1"/>
  <c r="C46" i="1"/>
  <c r="W45" i="1"/>
  <c r="U45" i="1"/>
  <c r="S45" i="1"/>
  <c r="Q45" i="1"/>
  <c r="O45" i="1"/>
  <c r="M45" i="1"/>
  <c r="K45" i="1"/>
  <c r="J45" i="1"/>
  <c r="I45" i="1"/>
  <c r="H45" i="1"/>
  <c r="G45" i="1"/>
  <c r="F45" i="1"/>
  <c r="E45" i="1"/>
  <c r="D45" i="1"/>
  <c r="C45" i="1"/>
  <c r="W44" i="1"/>
  <c r="U44" i="1"/>
  <c r="S44" i="1"/>
  <c r="Q44" i="1"/>
  <c r="O44" i="1"/>
  <c r="M44" i="1"/>
  <c r="K44" i="1"/>
  <c r="J44" i="1"/>
  <c r="I44" i="1"/>
  <c r="H44" i="1"/>
  <c r="G44" i="1"/>
  <c r="F44" i="1"/>
  <c r="E44" i="1"/>
  <c r="D44" i="1"/>
  <c r="C44" i="1"/>
  <c r="W43" i="1"/>
  <c r="U43" i="1"/>
  <c r="S43" i="1"/>
  <c r="Q43" i="1"/>
  <c r="O43" i="1"/>
  <c r="M43" i="1"/>
  <c r="K43" i="1"/>
  <c r="J43" i="1"/>
  <c r="I43" i="1"/>
  <c r="H43" i="1"/>
  <c r="G43" i="1"/>
  <c r="F43" i="1"/>
  <c r="E43" i="1"/>
  <c r="D43" i="1"/>
  <c r="C43" i="1"/>
  <c r="W42" i="1"/>
  <c r="U42" i="1"/>
  <c r="S42" i="1"/>
  <c r="Q42" i="1"/>
  <c r="O42" i="1"/>
  <c r="M42" i="1"/>
  <c r="K42" i="1"/>
  <c r="J42" i="1"/>
  <c r="I42" i="1"/>
  <c r="H42" i="1"/>
  <c r="G42" i="1"/>
  <c r="F42" i="1"/>
  <c r="E42" i="1"/>
  <c r="D42" i="1"/>
  <c r="C42" i="1"/>
  <c r="W41" i="1"/>
  <c r="U41" i="1"/>
  <c r="S41" i="1"/>
  <c r="Q41" i="1"/>
  <c r="O41" i="1"/>
  <c r="M41" i="1"/>
  <c r="K41" i="1"/>
  <c r="J41" i="1"/>
  <c r="I41" i="1"/>
  <c r="H41" i="1"/>
  <c r="G41" i="1"/>
  <c r="F41" i="1"/>
  <c r="E41" i="1"/>
  <c r="D41" i="1"/>
  <c r="C41" i="1"/>
  <c r="W40" i="1"/>
  <c r="U40" i="1"/>
  <c r="S40" i="1"/>
  <c r="Q40" i="1"/>
  <c r="O40" i="1"/>
  <c r="M40" i="1"/>
  <c r="K40" i="1"/>
  <c r="J40" i="1"/>
  <c r="I40" i="1"/>
  <c r="H40" i="1"/>
  <c r="G40" i="1"/>
  <c r="F40" i="1"/>
  <c r="E40" i="1"/>
  <c r="D40" i="1"/>
  <c r="C40" i="1"/>
  <c r="W39" i="1"/>
  <c r="U39" i="1"/>
  <c r="S39" i="1"/>
  <c r="Q39" i="1"/>
  <c r="O39" i="1"/>
  <c r="M39" i="1"/>
  <c r="K39" i="1"/>
  <c r="J39" i="1"/>
  <c r="I39" i="1"/>
  <c r="H39" i="1"/>
  <c r="G39" i="1"/>
  <c r="F39" i="1"/>
  <c r="E39" i="1"/>
  <c r="D39" i="1"/>
  <c r="C39" i="1"/>
  <c r="W38" i="1"/>
  <c r="U38" i="1"/>
  <c r="S38" i="1"/>
  <c r="Q38" i="1"/>
  <c r="O38" i="1"/>
  <c r="M38" i="1"/>
  <c r="K38" i="1"/>
  <c r="J38" i="1"/>
  <c r="I38" i="1"/>
  <c r="H38" i="1"/>
  <c r="G38" i="1"/>
  <c r="F38" i="1"/>
  <c r="E38" i="1"/>
  <c r="D38" i="1"/>
  <c r="C38" i="1"/>
  <c r="W37" i="1"/>
  <c r="U37" i="1"/>
  <c r="S37" i="1"/>
  <c r="Q37" i="1"/>
  <c r="O37" i="1"/>
  <c r="M37" i="1"/>
  <c r="K37" i="1"/>
  <c r="J37" i="1"/>
  <c r="I37" i="1"/>
  <c r="H37" i="1"/>
  <c r="G37" i="1"/>
  <c r="F37" i="1"/>
  <c r="E37" i="1"/>
  <c r="D37" i="1"/>
  <c r="C37" i="1"/>
  <c r="W36" i="1"/>
  <c r="U36" i="1"/>
  <c r="S36" i="1"/>
  <c r="Q36" i="1"/>
  <c r="O36" i="1"/>
  <c r="M36" i="1"/>
  <c r="K36" i="1"/>
  <c r="J36" i="1"/>
  <c r="I36" i="1"/>
  <c r="H36" i="1"/>
  <c r="G36" i="1"/>
  <c r="F36" i="1"/>
  <c r="E36" i="1"/>
  <c r="D36" i="1"/>
  <c r="C36" i="1"/>
  <c r="W35" i="1"/>
  <c r="U35" i="1"/>
  <c r="S35" i="1"/>
  <c r="Q35" i="1"/>
  <c r="O35" i="1"/>
  <c r="M35" i="1"/>
  <c r="K35" i="1"/>
  <c r="J35" i="1"/>
  <c r="I35" i="1"/>
  <c r="H35" i="1"/>
  <c r="G35" i="1"/>
  <c r="F35" i="1"/>
  <c r="E35" i="1"/>
  <c r="D35" i="1"/>
  <c r="C35" i="1"/>
  <c r="W34" i="1"/>
  <c r="U34" i="1"/>
  <c r="S34" i="1"/>
  <c r="Q34" i="1"/>
  <c r="O34" i="1"/>
  <c r="M34" i="1"/>
  <c r="K34" i="1"/>
  <c r="J34" i="1"/>
  <c r="I34" i="1"/>
  <c r="H34" i="1"/>
  <c r="G34" i="1"/>
  <c r="F34" i="1"/>
  <c r="E34" i="1"/>
  <c r="D34" i="1"/>
  <c r="C34" i="1"/>
  <c r="W33" i="1"/>
  <c r="U33" i="1"/>
  <c r="S33" i="1"/>
  <c r="Q33" i="1"/>
  <c r="O33" i="1"/>
  <c r="M33" i="1"/>
  <c r="K33" i="1"/>
  <c r="J33" i="1"/>
  <c r="I33" i="1"/>
  <c r="H33" i="1"/>
  <c r="G33" i="1"/>
  <c r="F33" i="1"/>
  <c r="E33" i="1"/>
  <c r="D33" i="1"/>
  <c r="C33" i="1"/>
  <c r="W32" i="1"/>
  <c r="U32" i="1"/>
  <c r="S32" i="1"/>
  <c r="Q32" i="1"/>
  <c r="O32" i="1"/>
  <c r="M32" i="1"/>
  <c r="K32" i="1"/>
  <c r="J32" i="1"/>
  <c r="I32" i="1"/>
  <c r="H32" i="1"/>
  <c r="G32" i="1"/>
  <c r="F32" i="1"/>
  <c r="E32" i="1"/>
  <c r="D32" i="1"/>
  <c r="C32" i="1"/>
  <c r="W31" i="1"/>
  <c r="U31" i="1"/>
  <c r="S31" i="1"/>
  <c r="Q31" i="1"/>
  <c r="O31" i="1"/>
  <c r="M31" i="1"/>
  <c r="K31" i="1"/>
  <c r="J31" i="1"/>
  <c r="I31" i="1"/>
  <c r="H31" i="1"/>
  <c r="G31" i="1"/>
  <c r="F31" i="1"/>
  <c r="E31" i="1"/>
  <c r="D31" i="1"/>
  <c r="C31" i="1"/>
  <c r="W30" i="1"/>
  <c r="U30" i="1"/>
  <c r="S30" i="1"/>
  <c r="Q30" i="1"/>
  <c r="O30" i="1"/>
  <c r="M30" i="1"/>
  <c r="K30" i="1"/>
  <c r="J30" i="1"/>
  <c r="I30" i="1"/>
  <c r="H30" i="1"/>
  <c r="G30" i="1"/>
  <c r="F30" i="1"/>
  <c r="E30" i="1"/>
  <c r="D30" i="1"/>
  <c r="C30" i="1"/>
  <c r="W29" i="1"/>
  <c r="U29" i="1"/>
  <c r="S29" i="1"/>
  <c r="Q29" i="1"/>
  <c r="O29" i="1"/>
  <c r="M29" i="1"/>
  <c r="K29" i="1"/>
  <c r="J29" i="1"/>
  <c r="I29" i="1"/>
  <c r="H29" i="1"/>
  <c r="G29" i="1"/>
  <c r="F29" i="1"/>
  <c r="E29" i="1"/>
  <c r="D29" i="1"/>
  <c r="C29" i="1"/>
  <c r="W28" i="1"/>
  <c r="U28" i="1"/>
  <c r="S28" i="1"/>
  <c r="Q28" i="1"/>
  <c r="O28" i="1"/>
  <c r="M28" i="1"/>
  <c r="K28" i="1"/>
  <c r="J28" i="1"/>
  <c r="I28" i="1"/>
  <c r="H28" i="1"/>
  <c r="G28" i="1"/>
  <c r="F28" i="1"/>
  <c r="E28" i="1"/>
  <c r="D28" i="1"/>
  <c r="C28" i="1"/>
  <c r="W27" i="1"/>
  <c r="U27" i="1"/>
  <c r="S27" i="1"/>
  <c r="Q27" i="1"/>
  <c r="O27" i="1"/>
  <c r="M27" i="1"/>
  <c r="K27" i="1"/>
  <c r="J27" i="1"/>
  <c r="I27" i="1"/>
  <c r="H27" i="1"/>
  <c r="G27" i="1"/>
  <c r="F27" i="1"/>
  <c r="E27" i="1"/>
  <c r="D27" i="1"/>
  <c r="C27" i="1"/>
  <c r="W26" i="1"/>
  <c r="U26" i="1"/>
  <c r="S26" i="1"/>
  <c r="Q26" i="1"/>
  <c r="O26" i="1"/>
  <c r="M26" i="1"/>
  <c r="K26" i="1"/>
  <c r="J26" i="1"/>
  <c r="I26" i="1"/>
  <c r="H26" i="1"/>
  <c r="G26" i="1"/>
  <c r="F26" i="1"/>
  <c r="E26" i="1"/>
  <c r="D26" i="1"/>
  <c r="C26" i="1"/>
  <c r="W25" i="1"/>
  <c r="U25" i="1"/>
  <c r="S25" i="1"/>
  <c r="Q25" i="1"/>
  <c r="O25" i="1"/>
  <c r="M25" i="1"/>
  <c r="K25" i="1"/>
  <c r="J25" i="1"/>
  <c r="I25" i="1"/>
  <c r="H25" i="1"/>
  <c r="G25" i="1"/>
  <c r="F25" i="1"/>
  <c r="E25" i="1"/>
  <c r="D25" i="1"/>
  <c r="C25" i="1"/>
  <c r="W24" i="1"/>
  <c r="U24" i="1"/>
  <c r="S24" i="1"/>
  <c r="Q24" i="1"/>
  <c r="O24" i="1"/>
  <c r="M24" i="1"/>
  <c r="K24" i="1"/>
  <c r="J24" i="1"/>
  <c r="I24" i="1"/>
  <c r="H24" i="1"/>
  <c r="G24" i="1"/>
  <c r="F24" i="1"/>
  <c r="E24" i="1"/>
  <c r="D24" i="1"/>
  <c r="C24" i="1"/>
  <c r="W23" i="1"/>
  <c r="U23" i="1"/>
  <c r="S23" i="1"/>
  <c r="Q23" i="1"/>
  <c r="O23" i="1"/>
  <c r="M23" i="1"/>
  <c r="K23" i="1"/>
  <c r="J23" i="1"/>
  <c r="I23" i="1"/>
  <c r="H23" i="1"/>
  <c r="G23" i="1"/>
  <c r="F23" i="1"/>
  <c r="E23" i="1"/>
  <c r="D23" i="1"/>
  <c r="C23" i="1"/>
  <c r="W22" i="1"/>
  <c r="U22" i="1"/>
  <c r="S22" i="1"/>
  <c r="Q22" i="1"/>
  <c r="O22" i="1"/>
  <c r="M22" i="1"/>
  <c r="K22" i="1"/>
  <c r="J22" i="1"/>
  <c r="I22" i="1"/>
  <c r="H22" i="1"/>
  <c r="G22" i="1"/>
  <c r="F22" i="1"/>
  <c r="E22" i="1"/>
  <c r="D22" i="1"/>
  <c r="C22" i="1"/>
  <c r="W21" i="1"/>
  <c r="U21" i="1"/>
  <c r="S21" i="1"/>
  <c r="Q21" i="1"/>
  <c r="O21" i="1"/>
  <c r="M21" i="1"/>
  <c r="K21" i="1"/>
  <c r="J21" i="1"/>
  <c r="I21" i="1"/>
  <c r="H21" i="1"/>
  <c r="G21" i="1"/>
  <c r="F21" i="1"/>
  <c r="E21" i="1"/>
  <c r="D21" i="1"/>
  <c r="C21" i="1"/>
  <c r="W20" i="1"/>
  <c r="U20" i="1"/>
  <c r="S20" i="1"/>
  <c r="Q20" i="1"/>
  <c r="O20" i="1"/>
  <c r="M20" i="1"/>
  <c r="K20" i="1"/>
  <c r="J20" i="1"/>
  <c r="I20" i="1"/>
  <c r="H20" i="1"/>
  <c r="G20" i="1"/>
  <c r="F20" i="1"/>
  <c r="E20" i="1"/>
  <c r="D20" i="1"/>
  <c r="C20" i="1"/>
  <c r="W19" i="1"/>
  <c r="U19" i="1"/>
  <c r="S19" i="1"/>
  <c r="Q19" i="1"/>
  <c r="O19" i="1"/>
  <c r="M19" i="1"/>
  <c r="K19" i="1"/>
  <c r="J19" i="1"/>
  <c r="I19" i="1"/>
  <c r="H19" i="1"/>
  <c r="G19" i="1"/>
  <c r="F19" i="1"/>
  <c r="E19" i="1"/>
  <c r="D19" i="1"/>
  <c r="C19" i="1"/>
  <c r="W18" i="1"/>
  <c r="U18" i="1"/>
  <c r="S18" i="1"/>
  <c r="Q18" i="1"/>
  <c r="O18" i="1"/>
  <c r="M18" i="1"/>
  <c r="K18" i="1"/>
  <c r="J18" i="1"/>
  <c r="I18" i="1"/>
  <c r="H18" i="1"/>
  <c r="G18" i="1"/>
  <c r="F18" i="1"/>
  <c r="E18" i="1"/>
  <c r="D18" i="1"/>
  <c r="C18" i="1"/>
  <c r="W17" i="1"/>
  <c r="U17" i="1"/>
  <c r="S17" i="1"/>
  <c r="Q17" i="1"/>
  <c r="O17" i="1"/>
  <c r="M17" i="1"/>
  <c r="K17" i="1"/>
  <c r="J17" i="1"/>
  <c r="I17" i="1"/>
  <c r="H17" i="1"/>
  <c r="G17" i="1"/>
  <c r="F17" i="1"/>
  <c r="E17" i="1"/>
  <c r="D17" i="1"/>
  <c r="C17" i="1"/>
  <c r="W16" i="1"/>
  <c r="U16" i="1"/>
  <c r="S16" i="1"/>
  <c r="Q16" i="1"/>
  <c r="O16" i="1"/>
  <c r="M16" i="1"/>
  <c r="K16" i="1"/>
  <c r="J16" i="1"/>
  <c r="I16" i="1"/>
  <c r="H16" i="1"/>
  <c r="G16" i="1"/>
  <c r="F16" i="1"/>
  <c r="E16" i="1"/>
  <c r="D16" i="1"/>
  <c r="C16" i="1"/>
  <c r="W15" i="1"/>
  <c r="U15" i="1"/>
  <c r="S15" i="1"/>
  <c r="Q15" i="1"/>
  <c r="O15" i="1"/>
  <c r="M15" i="1"/>
  <c r="K15" i="1"/>
  <c r="J15" i="1"/>
  <c r="I15" i="1"/>
  <c r="H15" i="1"/>
  <c r="G15" i="1"/>
  <c r="F15" i="1"/>
  <c r="E15" i="1"/>
  <c r="D15" i="1"/>
  <c r="C15" i="1"/>
  <c r="W14" i="1"/>
  <c r="U14" i="1"/>
  <c r="S14" i="1"/>
  <c r="Q14" i="1"/>
  <c r="O14" i="1"/>
  <c r="M14" i="1"/>
  <c r="K14" i="1"/>
  <c r="J14" i="1"/>
  <c r="I14" i="1"/>
  <c r="H14" i="1"/>
  <c r="G14" i="1"/>
  <c r="F14" i="1"/>
  <c r="E14" i="1"/>
  <c r="D14" i="1"/>
  <c r="C14" i="1"/>
  <c r="W13" i="1"/>
  <c r="U13" i="1"/>
  <c r="S13" i="1"/>
  <c r="Q13" i="1"/>
  <c r="O13" i="1"/>
  <c r="M13" i="1"/>
  <c r="K13" i="1"/>
  <c r="J13" i="1"/>
  <c r="I13" i="1"/>
  <c r="H13" i="1"/>
  <c r="G13" i="1"/>
  <c r="F13" i="1"/>
  <c r="E13" i="1"/>
  <c r="D13" i="1"/>
  <c r="C13" i="1"/>
  <c r="W12" i="1"/>
  <c r="U12" i="1"/>
  <c r="S12" i="1"/>
  <c r="Q12" i="1"/>
  <c r="O12" i="1"/>
  <c r="M12" i="1"/>
  <c r="K12" i="1"/>
  <c r="J12" i="1"/>
  <c r="I12" i="1"/>
  <c r="H12" i="1"/>
  <c r="G12" i="1"/>
  <c r="F12" i="1"/>
  <c r="E12" i="1"/>
  <c r="D12" i="1"/>
  <c r="C12" i="1"/>
  <c r="W11" i="1"/>
  <c r="U11" i="1"/>
  <c r="S11" i="1"/>
  <c r="Q11" i="1"/>
  <c r="O11" i="1"/>
  <c r="M11" i="1"/>
  <c r="K11" i="1"/>
  <c r="J11" i="1"/>
  <c r="I11" i="1"/>
  <c r="H11" i="1"/>
  <c r="G11" i="1"/>
  <c r="F11" i="1"/>
  <c r="E11" i="1"/>
  <c r="D11" i="1"/>
  <c r="C11" i="1"/>
  <c r="W10" i="1"/>
  <c r="U10" i="1"/>
  <c r="S10" i="1"/>
  <c r="Q10" i="1"/>
  <c r="O10" i="1"/>
  <c r="M10" i="1"/>
  <c r="K10" i="1"/>
  <c r="J10" i="1"/>
  <c r="I10" i="1"/>
  <c r="H10" i="1"/>
  <c r="G10" i="1"/>
  <c r="F10" i="1"/>
  <c r="E10" i="1"/>
  <c r="D10" i="1"/>
  <c r="C10" i="1"/>
  <c r="W9" i="1"/>
  <c r="U9" i="1"/>
  <c r="S9" i="1"/>
  <c r="Q9" i="1"/>
  <c r="O9" i="1"/>
  <c r="M9" i="1"/>
  <c r="K9" i="1"/>
  <c r="J9" i="1"/>
  <c r="I9" i="1"/>
  <c r="H9" i="1"/>
  <c r="G9" i="1"/>
  <c r="F9" i="1"/>
  <c r="E9" i="1"/>
  <c r="D9" i="1"/>
  <c r="C9" i="1"/>
  <c r="W8" i="1"/>
  <c r="U8" i="1"/>
  <c r="S8" i="1"/>
  <c r="Q8" i="1"/>
  <c r="O8" i="1"/>
  <c r="M8" i="1"/>
  <c r="K8" i="1"/>
  <c r="J8" i="1"/>
  <c r="I8" i="1"/>
  <c r="H8" i="1"/>
  <c r="G8" i="1"/>
  <c r="F8" i="1"/>
  <c r="E8" i="1"/>
  <c r="D8" i="1"/>
  <c r="C8" i="1"/>
  <c r="W7" i="1"/>
  <c r="U7" i="1"/>
  <c r="S7" i="1"/>
  <c r="Q7" i="1"/>
  <c r="O7" i="1"/>
  <c r="M7" i="1"/>
  <c r="K7" i="1"/>
  <c r="J7" i="1"/>
  <c r="I7" i="1"/>
  <c r="H7" i="1"/>
  <c r="G7" i="1"/>
  <c r="F7" i="1"/>
  <c r="E7" i="1"/>
  <c r="D7" i="1"/>
  <c r="C7" i="1"/>
  <c r="W6" i="1"/>
  <c r="U6" i="1"/>
  <c r="S6" i="1"/>
  <c r="Q6" i="1"/>
  <c r="O6" i="1"/>
  <c r="M6" i="1"/>
  <c r="K6" i="1"/>
  <c r="J6" i="1"/>
  <c r="I6" i="1"/>
  <c r="H6" i="1"/>
  <c r="G6" i="1"/>
  <c r="F6" i="1"/>
  <c r="E6" i="1"/>
  <c r="D6" i="1"/>
  <c r="C6" i="1"/>
  <c r="W5" i="1"/>
  <c r="U5" i="1"/>
  <c r="S5" i="1"/>
  <c r="Q5" i="1"/>
  <c r="O5" i="1"/>
  <c r="M5" i="1"/>
  <c r="K5" i="1"/>
  <c r="J5" i="1"/>
  <c r="I5" i="1"/>
  <c r="H5" i="1"/>
  <c r="G5" i="1"/>
  <c r="F5" i="1"/>
  <c r="E5" i="1"/>
  <c r="D5" i="1"/>
  <c r="C5" i="1"/>
  <c r="W4" i="1"/>
  <c r="U4" i="1"/>
  <c r="S4" i="1"/>
  <c r="Q4" i="1"/>
  <c r="O4" i="1"/>
  <c r="M4" i="1"/>
  <c r="K4" i="1"/>
  <c r="J4" i="1"/>
  <c r="I4" i="1"/>
  <c r="H4" i="1"/>
  <c r="G4" i="1"/>
  <c r="F4" i="1"/>
  <c r="E4" i="1"/>
  <c r="D4" i="1"/>
  <c r="C4" i="1"/>
  <c r="W3" i="1"/>
  <c r="U3" i="1"/>
  <c r="S3" i="1"/>
  <c r="Q3" i="1"/>
  <c r="O3" i="1"/>
  <c r="M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<sst xmlns="http://schemas.openxmlformats.org/spreadsheetml/2006/main" count="267" uniqueCount="89">
  <si>
    <t>Schicht-Nr.</t>
  </si>
  <si>
    <t>Umfang
Netto-Stichprobe</t>
  </si>
  <si>
    <t>Nr</t>
  </si>
  <si>
    <t>Ausprägungen</t>
  </si>
  <si>
    <t>Krafträder mit amtlichen Kennzeichen</t>
  </si>
  <si>
    <t>Elektro</t>
  </si>
  <si>
    <t>Leichtkrafträder</t>
  </si>
  <si>
    <t>bis unter 6 Jahre</t>
  </si>
  <si>
    <t>Antrieb &lt;&gt; Elektro</t>
  </si>
  <si>
    <t>6 Jahre und älter</t>
  </si>
  <si>
    <t>Motorräder/-roller</t>
  </si>
  <si>
    <t>bis unter 38 kW</t>
  </si>
  <si>
    <t>38 kW und mehr</t>
  </si>
  <si>
    <t>Pkw privater Halter</t>
  </si>
  <si>
    <t>Normalaufbau</t>
  </si>
  <si>
    <t>Flüssiggas</t>
  </si>
  <si>
    <t>private HG</t>
  </si>
  <si>
    <t>(= Pkw ohne Wohnmobile)</t>
  </si>
  <si>
    <t>Erdgas</t>
  </si>
  <si>
    <t>bis unter 3 Jahre</t>
  </si>
  <si>
    <t>Hybrid</t>
  </si>
  <si>
    <t>3 Jahre und älter</t>
  </si>
  <si>
    <t>Sonstige</t>
  </si>
  <si>
    <t>bis unter 56 kw</t>
  </si>
  <si>
    <t>Benzin</t>
  </si>
  <si>
    <t>56 bis unter 91 kW</t>
  </si>
  <si>
    <t>91 kW und mehr</t>
  </si>
  <si>
    <t>3 bis unter 6 Jahre</t>
  </si>
  <si>
    <t>6 bis unter 9 Jahre</t>
  </si>
  <si>
    <t>9 Jahre und älter</t>
  </si>
  <si>
    <t>Diesel</t>
  </si>
  <si>
    <t>unbekannte HG</t>
  </si>
  <si>
    <t>Wohnmobil</t>
  </si>
  <si>
    <t>Pkw gewerblicher Halter</t>
  </si>
  <si>
    <t>Lkw gewerblicher Halter</t>
  </si>
  <si>
    <t>Gewerblicher Verkehr</t>
  </si>
  <si>
    <t>bis 2.800 kg</t>
  </si>
  <si>
    <t xml:space="preserve">Antrieb &lt;&gt; </t>
  </si>
  <si>
    <t>2.801 bis 3.500 kg</t>
  </si>
  <si>
    <t>3.501 bis 12.000 kg</t>
  </si>
  <si>
    <t>12.001 bis 26.000 kg</t>
  </si>
  <si>
    <t>26.001 kg und mehr</t>
  </si>
  <si>
    <t>Lkw privater Halter</t>
  </si>
  <si>
    <t>Sattelzugmaschinen</t>
  </si>
  <si>
    <t>bis unter 221 kW</t>
  </si>
  <si>
    <t>221 kW und mehr</t>
  </si>
  <si>
    <t xml:space="preserve">Sonstige Zugmaschinen </t>
  </si>
  <si>
    <t>bis unter 12 Jahre</t>
  </si>
  <si>
    <t>12 Jahre und älter</t>
  </si>
  <si>
    <t>Kraftomnibusse</t>
  </si>
  <si>
    <t>Antrieb &lt;&gt; Diesel, Erdgas</t>
  </si>
  <si>
    <t>bis 40 Sitzplätze</t>
  </si>
  <si>
    <t>41 bis 50 Sitzplätze</t>
  </si>
  <si>
    <t>über 50 Sitzplätze</t>
  </si>
  <si>
    <t>Sonstige Kfz</t>
  </si>
  <si>
    <t>Schutz- und Rettungs-Fz</t>
  </si>
  <si>
    <t>Müllabfuhr/Reinigungs-Fz</t>
  </si>
  <si>
    <t>Arbeits-Fz</t>
  </si>
  <si>
    <t>Sonstige Fz-Art</t>
  </si>
  <si>
    <t>Kfz mit Versicherungskennzeichen</t>
  </si>
  <si>
    <t>Kleinkraftrad (Mokick/Moped)</t>
  </si>
  <si>
    <t>bis 17 Jahre</t>
  </si>
  <si>
    <t>18 bis 24 Jahre</t>
  </si>
  <si>
    <t>25 bis 39 Jahre</t>
  </si>
  <si>
    <t>40 bis 54 Jahre</t>
  </si>
  <si>
    <t>55 Jahre und älter</t>
  </si>
  <si>
    <t>ohne Angabe</t>
  </si>
  <si>
    <t>Leichtmofa</t>
  </si>
  <si>
    <t>Mofa</t>
  </si>
  <si>
    <t>(inkl. unbekannte Haltergruppe)</t>
  </si>
  <si>
    <t>Erläuterungen/Anmerkungen:</t>
  </si>
  <si>
    <r>
      <t>Welle</t>
    </r>
    <r>
      <rPr>
        <vertAlign val="superscript"/>
        <sz val="10"/>
        <rFont val="Arial"/>
        <family val="2"/>
      </rPr>
      <t>1)</t>
    </r>
  </si>
  <si>
    <r>
      <t>Fahrzeuggruppe</t>
    </r>
    <r>
      <rPr>
        <vertAlign val="superscript"/>
        <sz val="10"/>
        <rFont val="Arial"/>
        <family val="2"/>
      </rPr>
      <t>2)</t>
    </r>
  </si>
  <si>
    <r>
      <t>Fahrzeugart</t>
    </r>
    <r>
      <rPr>
        <vertAlign val="superscript"/>
        <sz val="10"/>
        <rFont val="Arial"/>
        <family val="2"/>
      </rPr>
      <t>3)</t>
    </r>
  </si>
  <si>
    <r>
      <t>Alter des
Fz oder Halters</t>
    </r>
    <r>
      <rPr>
        <vertAlign val="superscript"/>
        <sz val="10"/>
        <rFont val="Arial"/>
        <family val="2"/>
      </rPr>
      <t>4)</t>
    </r>
  </si>
  <si>
    <r>
      <t>Wirtschaftszweig</t>
    </r>
    <r>
      <rPr>
        <vertAlign val="superscript"/>
        <sz val="10"/>
        <rFont val="Arial"/>
        <family val="2"/>
      </rPr>
      <t>5)</t>
    </r>
  </si>
  <si>
    <r>
      <t>Fahrzeuggröße (Leistung/Gesamtmasse)</t>
    </r>
    <r>
      <rPr>
        <vertAlign val="superscript"/>
        <sz val="10"/>
        <rFont val="Arial"/>
        <family val="2"/>
      </rPr>
      <t>4)</t>
    </r>
  </si>
  <si>
    <r>
      <t>Haltergruppe (HG)/
Anzahl der Sitzplätze</t>
    </r>
    <r>
      <rPr>
        <vertAlign val="superscript"/>
        <sz val="10"/>
        <rFont val="Arial"/>
        <family val="2"/>
      </rPr>
      <t>4)</t>
    </r>
  </si>
  <si>
    <r>
      <t>Antrieb</t>
    </r>
    <r>
      <rPr>
        <vertAlign val="superscript"/>
        <sz val="10"/>
        <rFont val="Arial"/>
        <family val="2"/>
      </rPr>
      <t>6)</t>
    </r>
  </si>
  <si>
    <t>2) Kodierung gemäß KBA-Systematik; fehlende/unplausible Angaben in den Feldern FZKL und AAUFB = Sonstige Kfz</t>
  </si>
  <si>
    <t>3) Kodierung gemäß FLE2002 sowie KBA-Ergänzungen neuer Schlüssel in den Feldern FZKL und AAUFB</t>
  </si>
  <si>
    <t>4) Fehlende Angaben bei Zählvariablen sind jeweils in der höchsten, gültigen Kategorie enthalten.</t>
  </si>
  <si>
    <t>5) Kodierung gemäß FLE2002 sowie Übertragung auf neue Wirtschaftszweige</t>
  </si>
  <si>
    <t xml:space="preserve">6) Fehlende Angaben im Feld KREN = Sonstige Antriebsarten </t>
  </si>
  <si>
    <t>7) inkl. unbekannte Haltergruppe</t>
  </si>
  <si>
    <r>
      <t>Sonstige Branchen</t>
    </r>
    <r>
      <rPr>
        <vertAlign val="superscript"/>
        <sz val="10"/>
        <rFont val="Arial"/>
        <family val="2"/>
      </rPr>
      <t>7)</t>
    </r>
  </si>
  <si>
    <t>1) Kodierung durch KBA: Welle 1 = 511; Welle 2 = 512; Welle 3 = 513; Welle 4 = 514; Welle 5 = 515; Welle 6 = 516</t>
  </si>
  <si>
    <t>Nummer</t>
  </si>
  <si>
    <t>Die Erläuterungen beziehen sich auf die Codierung der Variablen "Schicht" und "ZSchicht"; bei "ZSchicht" entfällt die Codierung der Welle (also z.B. die "511" für Welle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</si>
</sst>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sz val="10"/>
      <color indexed="11"/>
      <name val="Arial"/>
      <family val="2"/>
    </font>
    <font>
      <b/>
      <sz val="10"/>
      <color indexed="19"/>
      <name val="Arial"/>
      <family val="2"/>
    </font>
    <font>
      <b/>
      <sz val="10"/>
      <color indexed="62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50"/>
      <name val="Arial"/>
      <family val="2"/>
    </font>
    <font>
      <u/>
      <sz val="10"/>
      <name val="Arial"/>
      <family val="2"/>
    </font>
    <font>
      <b/>
      <sz val="10"/>
      <color theme="4"/>
      <name val="Arial"/>
      <family val="2"/>
    </font>
    <font>
      <b/>
      <sz val="10"/>
      <color theme="5"/>
      <name val="Arial"/>
      <family val="2"/>
    </font>
    <font>
      <b/>
      <sz val="10"/>
      <color theme="7"/>
      <name val="Arial"/>
      <family val="2"/>
    </font>
    <font>
      <b/>
      <sz val="10"/>
      <color theme="9"/>
      <name val="Arial"/>
      <family val="2"/>
    </font>
    <font>
      <b/>
      <sz val="10"/>
      <color rgb="FFFF3300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  <font>
      <b/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6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workbookViewId="0">
      <selection sqref="A1:A2"/>
    </sheetView>
  </sheetViews>
  <sheetFormatPr baseColWidth="10" defaultRowHeight="12.75" x14ac:dyDescent="0.25"/>
  <cols>
    <col min="1" max="1" width="16.28515625" style="6" customWidth="1"/>
    <col min="2" max="2" width="6.5703125" style="6" customWidth="1"/>
    <col min="3" max="3" width="3" style="29" bestFit="1" customWidth="1"/>
    <col min="4" max="4" width="2" style="30" bestFit="1" customWidth="1"/>
    <col min="5" max="5" width="2" style="31" bestFit="1" customWidth="1"/>
    <col min="6" max="6" width="2" style="32" bestFit="1" customWidth="1"/>
    <col min="7" max="7" width="2" style="33" bestFit="1" customWidth="1"/>
    <col min="8" max="8" width="2" style="34" bestFit="1" customWidth="1"/>
    <col min="9" max="9" width="2" style="35" bestFit="1" customWidth="1"/>
    <col min="10" max="10" width="4" style="36" bestFit="1" customWidth="1"/>
    <col min="11" max="11" width="3" style="37" bestFit="1" customWidth="1"/>
    <col min="12" max="12" width="32.42578125" style="5" bestFit="1" customWidth="1"/>
    <col min="13" max="13" width="2.85546875" style="38" bestFit="1" customWidth="1"/>
    <col min="14" max="14" width="25.42578125" style="5" bestFit="1" customWidth="1"/>
    <col min="15" max="15" width="2.85546875" style="39" bestFit="1" customWidth="1"/>
    <col min="16" max="16" width="16.28515625" style="5" bestFit="1" customWidth="1"/>
    <col min="17" max="17" width="2.85546875" style="40" bestFit="1" customWidth="1"/>
    <col min="18" max="18" width="18.85546875" style="5" bestFit="1" customWidth="1"/>
    <col min="19" max="19" width="2.85546875" style="41" bestFit="1" customWidth="1"/>
    <col min="20" max="20" width="23.140625" style="5" customWidth="1"/>
    <col min="21" max="21" width="2.85546875" style="42" bestFit="1" customWidth="1"/>
    <col min="22" max="22" width="22.5703125" style="5" bestFit="1" customWidth="1"/>
    <col min="23" max="23" width="2.85546875" style="43" bestFit="1" customWidth="1"/>
    <col min="24" max="24" width="17.42578125" style="5" bestFit="1" customWidth="1"/>
    <col min="25" max="252" width="11.42578125" style="5"/>
    <col min="253" max="253" width="16.28515625" style="5" customWidth="1"/>
    <col min="254" max="254" width="3" style="5" bestFit="1" customWidth="1"/>
    <col min="255" max="260" width="2" style="5" bestFit="1" customWidth="1"/>
    <col min="261" max="261" width="4" style="5" bestFit="1" customWidth="1"/>
    <col min="262" max="262" width="3" style="5" bestFit="1" customWidth="1"/>
    <col min="263" max="263" width="32.42578125" style="5" bestFit="1" customWidth="1"/>
    <col min="264" max="264" width="2.85546875" style="5" bestFit="1" customWidth="1"/>
    <col min="265" max="265" width="25.42578125" style="5" bestFit="1" customWidth="1"/>
    <col min="266" max="266" width="2.85546875" style="5" bestFit="1" customWidth="1"/>
    <col min="267" max="267" width="16.28515625" style="5" bestFit="1" customWidth="1"/>
    <col min="268" max="268" width="2.85546875" style="5" bestFit="1" customWidth="1"/>
    <col min="269" max="269" width="18.85546875" style="5" bestFit="1" customWidth="1"/>
    <col min="270" max="270" width="2.85546875" style="5" bestFit="1" customWidth="1"/>
    <col min="271" max="271" width="23.140625" style="5" customWidth="1"/>
    <col min="272" max="272" width="2.85546875" style="5" bestFit="1" customWidth="1"/>
    <col min="273" max="273" width="22.5703125" style="5" bestFit="1" customWidth="1"/>
    <col min="274" max="274" width="2.85546875" style="5" bestFit="1" customWidth="1"/>
    <col min="275" max="275" width="17.42578125" style="5" bestFit="1" customWidth="1"/>
    <col min="276" max="276" width="11.42578125" style="5"/>
    <col min="277" max="277" width="13.7109375" style="5" customWidth="1"/>
    <col min="278" max="278" width="11.42578125" style="5"/>
    <col min="279" max="279" width="19.42578125" style="5" customWidth="1"/>
    <col min="280" max="508" width="11.42578125" style="5"/>
    <col min="509" max="509" width="16.28515625" style="5" customWidth="1"/>
    <col min="510" max="510" width="3" style="5" bestFit="1" customWidth="1"/>
    <col min="511" max="516" width="2" style="5" bestFit="1" customWidth="1"/>
    <col min="517" max="517" width="4" style="5" bestFit="1" customWidth="1"/>
    <col min="518" max="518" width="3" style="5" bestFit="1" customWidth="1"/>
    <col min="519" max="519" width="32.42578125" style="5" bestFit="1" customWidth="1"/>
    <col min="520" max="520" width="2.85546875" style="5" bestFit="1" customWidth="1"/>
    <col min="521" max="521" width="25.42578125" style="5" bestFit="1" customWidth="1"/>
    <col min="522" max="522" width="2.85546875" style="5" bestFit="1" customWidth="1"/>
    <col min="523" max="523" width="16.28515625" style="5" bestFit="1" customWidth="1"/>
    <col min="524" max="524" width="2.85546875" style="5" bestFit="1" customWidth="1"/>
    <col min="525" max="525" width="18.85546875" style="5" bestFit="1" customWidth="1"/>
    <col min="526" max="526" width="2.85546875" style="5" bestFit="1" customWidth="1"/>
    <col min="527" max="527" width="23.140625" style="5" customWidth="1"/>
    <col min="528" max="528" width="2.85546875" style="5" bestFit="1" customWidth="1"/>
    <col min="529" max="529" width="22.5703125" style="5" bestFit="1" customWidth="1"/>
    <col min="530" max="530" width="2.85546875" style="5" bestFit="1" customWidth="1"/>
    <col min="531" max="531" width="17.42578125" style="5" bestFit="1" customWidth="1"/>
    <col min="532" max="532" width="11.42578125" style="5"/>
    <col min="533" max="533" width="13.7109375" style="5" customWidth="1"/>
    <col min="534" max="534" width="11.42578125" style="5"/>
    <col min="535" max="535" width="19.42578125" style="5" customWidth="1"/>
    <col min="536" max="764" width="11.42578125" style="5"/>
    <col min="765" max="765" width="16.28515625" style="5" customWidth="1"/>
    <col min="766" max="766" width="3" style="5" bestFit="1" customWidth="1"/>
    <col min="767" max="772" width="2" style="5" bestFit="1" customWidth="1"/>
    <col min="773" max="773" width="4" style="5" bestFit="1" customWidth="1"/>
    <col min="774" max="774" width="3" style="5" bestFit="1" customWidth="1"/>
    <col min="775" max="775" width="32.42578125" style="5" bestFit="1" customWidth="1"/>
    <col min="776" max="776" width="2.85546875" style="5" bestFit="1" customWidth="1"/>
    <col min="777" max="777" width="25.42578125" style="5" bestFit="1" customWidth="1"/>
    <col min="778" max="778" width="2.85546875" style="5" bestFit="1" customWidth="1"/>
    <col min="779" max="779" width="16.28515625" style="5" bestFit="1" customWidth="1"/>
    <col min="780" max="780" width="2.85546875" style="5" bestFit="1" customWidth="1"/>
    <col min="781" max="781" width="18.85546875" style="5" bestFit="1" customWidth="1"/>
    <col min="782" max="782" width="2.85546875" style="5" bestFit="1" customWidth="1"/>
    <col min="783" max="783" width="23.140625" style="5" customWidth="1"/>
    <col min="784" max="784" width="2.85546875" style="5" bestFit="1" customWidth="1"/>
    <col min="785" max="785" width="22.5703125" style="5" bestFit="1" customWidth="1"/>
    <col min="786" max="786" width="2.85546875" style="5" bestFit="1" customWidth="1"/>
    <col min="787" max="787" width="17.42578125" style="5" bestFit="1" customWidth="1"/>
    <col min="788" max="788" width="11.42578125" style="5"/>
    <col min="789" max="789" width="13.7109375" style="5" customWidth="1"/>
    <col min="790" max="790" width="11.42578125" style="5"/>
    <col min="791" max="791" width="19.42578125" style="5" customWidth="1"/>
    <col min="792" max="1020" width="11.42578125" style="5"/>
    <col min="1021" max="1021" width="16.28515625" style="5" customWidth="1"/>
    <col min="1022" max="1022" width="3" style="5" bestFit="1" customWidth="1"/>
    <col min="1023" max="1028" width="2" style="5" bestFit="1" customWidth="1"/>
    <col min="1029" max="1029" width="4" style="5" bestFit="1" customWidth="1"/>
    <col min="1030" max="1030" width="3" style="5" bestFit="1" customWidth="1"/>
    <col min="1031" max="1031" width="32.42578125" style="5" bestFit="1" customWidth="1"/>
    <col min="1032" max="1032" width="2.85546875" style="5" bestFit="1" customWidth="1"/>
    <col min="1033" max="1033" width="25.42578125" style="5" bestFit="1" customWidth="1"/>
    <col min="1034" max="1034" width="2.85546875" style="5" bestFit="1" customWidth="1"/>
    <col min="1035" max="1035" width="16.28515625" style="5" bestFit="1" customWidth="1"/>
    <col min="1036" max="1036" width="2.85546875" style="5" bestFit="1" customWidth="1"/>
    <col min="1037" max="1037" width="18.85546875" style="5" bestFit="1" customWidth="1"/>
    <col min="1038" max="1038" width="2.85546875" style="5" bestFit="1" customWidth="1"/>
    <col min="1039" max="1039" width="23.140625" style="5" customWidth="1"/>
    <col min="1040" max="1040" width="2.85546875" style="5" bestFit="1" customWidth="1"/>
    <col min="1041" max="1041" width="22.5703125" style="5" bestFit="1" customWidth="1"/>
    <col min="1042" max="1042" width="2.85546875" style="5" bestFit="1" customWidth="1"/>
    <col min="1043" max="1043" width="17.42578125" style="5" bestFit="1" customWidth="1"/>
    <col min="1044" max="1044" width="11.42578125" style="5"/>
    <col min="1045" max="1045" width="13.7109375" style="5" customWidth="1"/>
    <col min="1046" max="1046" width="11.42578125" style="5"/>
    <col min="1047" max="1047" width="19.42578125" style="5" customWidth="1"/>
    <col min="1048" max="1276" width="11.42578125" style="5"/>
    <col min="1277" max="1277" width="16.28515625" style="5" customWidth="1"/>
    <col min="1278" max="1278" width="3" style="5" bestFit="1" customWidth="1"/>
    <col min="1279" max="1284" width="2" style="5" bestFit="1" customWidth="1"/>
    <col min="1285" max="1285" width="4" style="5" bestFit="1" customWidth="1"/>
    <col min="1286" max="1286" width="3" style="5" bestFit="1" customWidth="1"/>
    <col min="1287" max="1287" width="32.42578125" style="5" bestFit="1" customWidth="1"/>
    <col min="1288" max="1288" width="2.85546875" style="5" bestFit="1" customWidth="1"/>
    <col min="1289" max="1289" width="25.42578125" style="5" bestFit="1" customWidth="1"/>
    <col min="1290" max="1290" width="2.85546875" style="5" bestFit="1" customWidth="1"/>
    <col min="1291" max="1291" width="16.28515625" style="5" bestFit="1" customWidth="1"/>
    <col min="1292" max="1292" width="2.85546875" style="5" bestFit="1" customWidth="1"/>
    <col min="1293" max="1293" width="18.85546875" style="5" bestFit="1" customWidth="1"/>
    <col min="1294" max="1294" width="2.85546875" style="5" bestFit="1" customWidth="1"/>
    <col min="1295" max="1295" width="23.140625" style="5" customWidth="1"/>
    <col min="1296" max="1296" width="2.85546875" style="5" bestFit="1" customWidth="1"/>
    <col min="1297" max="1297" width="22.5703125" style="5" bestFit="1" customWidth="1"/>
    <col min="1298" max="1298" width="2.85546875" style="5" bestFit="1" customWidth="1"/>
    <col min="1299" max="1299" width="17.42578125" style="5" bestFit="1" customWidth="1"/>
    <col min="1300" max="1300" width="11.42578125" style="5"/>
    <col min="1301" max="1301" width="13.7109375" style="5" customWidth="1"/>
    <col min="1302" max="1302" width="11.42578125" style="5"/>
    <col min="1303" max="1303" width="19.42578125" style="5" customWidth="1"/>
    <col min="1304" max="1532" width="11.42578125" style="5"/>
    <col min="1533" max="1533" width="16.28515625" style="5" customWidth="1"/>
    <col min="1534" max="1534" width="3" style="5" bestFit="1" customWidth="1"/>
    <col min="1535" max="1540" width="2" style="5" bestFit="1" customWidth="1"/>
    <col min="1541" max="1541" width="4" style="5" bestFit="1" customWidth="1"/>
    <col min="1542" max="1542" width="3" style="5" bestFit="1" customWidth="1"/>
    <col min="1543" max="1543" width="32.42578125" style="5" bestFit="1" customWidth="1"/>
    <col min="1544" max="1544" width="2.85546875" style="5" bestFit="1" customWidth="1"/>
    <col min="1545" max="1545" width="25.42578125" style="5" bestFit="1" customWidth="1"/>
    <col min="1546" max="1546" width="2.85546875" style="5" bestFit="1" customWidth="1"/>
    <col min="1547" max="1547" width="16.28515625" style="5" bestFit="1" customWidth="1"/>
    <col min="1548" max="1548" width="2.85546875" style="5" bestFit="1" customWidth="1"/>
    <col min="1549" max="1549" width="18.85546875" style="5" bestFit="1" customWidth="1"/>
    <col min="1550" max="1550" width="2.85546875" style="5" bestFit="1" customWidth="1"/>
    <col min="1551" max="1551" width="23.140625" style="5" customWidth="1"/>
    <col min="1552" max="1552" width="2.85546875" style="5" bestFit="1" customWidth="1"/>
    <col min="1553" max="1553" width="22.5703125" style="5" bestFit="1" customWidth="1"/>
    <col min="1554" max="1554" width="2.85546875" style="5" bestFit="1" customWidth="1"/>
    <col min="1555" max="1555" width="17.42578125" style="5" bestFit="1" customWidth="1"/>
    <col min="1556" max="1556" width="11.42578125" style="5"/>
    <col min="1557" max="1557" width="13.7109375" style="5" customWidth="1"/>
    <col min="1558" max="1558" width="11.42578125" style="5"/>
    <col min="1559" max="1559" width="19.42578125" style="5" customWidth="1"/>
    <col min="1560" max="1788" width="11.42578125" style="5"/>
    <col min="1789" max="1789" width="16.28515625" style="5" customWidth="1"/>
    <col min="1790" max="1790" width="3" style="5" bestFit="1" customWidth="1"/>
    <col min="1791" max="1796" width="2" style="5" bestFit="1" customWidth="1"/>
    <col min="1797" max="1797" width="4" style="5" bestFit="1" customWidth="1"/>
    <col min="1798" max="1798" width="3" style="5" bestFit="1" customWidth="1"/>
    <col min="1799" max="1799" width="32.42578125" style="5" bestFit="1" customWidth="1"/>
    <col min="1800" max="1800" width="2.85546875" style="5" bestFit="1" customWidth="1"/>
    <col min="1801" max="1801" width="25.42578125" style="5" bestFit="1" customWidth="1"/>
    <col min="1802" max="1802" width="2.85546875" style="5" bestFit="1" customWidth="1"/>
    <col min="1803" max="1803" width="16.28515625" style="5" bestFit="1" customWidth="1"/>
    <col min="1804" max="1804" width="2.85546875" style="5" bestFit="1" customWidth="1"/>
    <col min="1805" max="1805" width="18.85546875" style="5" bestFit="1" customWidth="1"/>
    <col min="1806" max="1806" width="2.85546875" style="5" bestFit="1" customWidth="1"/>
    <col min="1807" max="1807" width="23.140625" style="5" customWidth="1"/>
    <col min="1808" max="1808" width="2.85546875" style="5" bestFit="1" customWidth="1"/>
    <col min="1809" max="1809" width="22.5703125" style="5" bestFit="1" customWidth="1"/>
    <col min="1810" max="1810" width="2.85546875" style="5" bestFit="1" customWidth="1"/>
    <col min="1811" max="1811" width="17.42578125" style="5" bestFit="1" customWidth="1"/>
    <col min="1812" max="1812" width="11.42578125" style="5"/>
    <col min="1813" max="1813" width="13.7109375" style="5" customWidth="1"/>
    <col min="1814" max="1814" width="11.42578125" style="5"/>
    <col min="1815" max="1815" width="19.42578125" style="5" customWidth="1"/>
    <col min="1816" max="2044" width="11.42578125" style="5"/>
    <col min="2045" max="2045" width="16.28515625" style="5" customWidth="1"/>
    <col min="2046" max="2046" width="3" style="5" bestFit="1" customWidth="1"/>
    <col min="2047" max="2052" width="2" style="5" bestFit="1" customWidth="1"/>
    <col min="2053" max="2053" width="4" style="5" bestFit="1" customWidth="1"/>
    <col min="2054" max="2054" width="3" style="5" bestFit="1" customWidth="1"/>
    <col min="2055" max="2055" width="32.42578125" style="5" bestFit="1" customWidth="1"/>
    <col min="2056" max="2056" width="2.85546875" style="5" bestFit="1" customWidth="1"/>
    <col min="2057" max="2057" width="25.42578125" style="5" bestFit="1" customWidth="1"/>
    <col min="2058" max="2058" width="2.85546875" style="5" bestFit="1" customWidth="1"/>
    <col min="2059" max="2059" width="16.28515625" style="5" bestFit="1" customWidth="1"/>
    <col min="2060" max="2060" width="2.85546875" style="5" bestFit="1" customWidth="1"/>
    <col min="2061" max="2061" width="18.85546875" style="5" bestFit="1" customWidth="1"/>
    <col min="2062" max="2062" width="2.85546875" style="5" bestFit="1" customWidth="1"/>
    <col min="2063" max="2063" width="23.140625" style="5" customWidth="1"/>
    <col min="2064" max="2064" width="2.85546875" style="5" bestFit="1" customWidth="1"/>
    <col min="2065" max="2065" width="22.5703125" style="5" bestFit="1" customWidth="1"/>
    <col min="2066" max="2066" width="2.85546875" style="5" bestFit="1" customWidth="1"/>
    <col min="2067" max="2067" width="17.42578125" style="5" bestFit="1" customWidth="1"/>
    <col min="2068" max="2068" width="11.42578125" style="5"/>
    <col min="2069" max="2069" width="13.7109375" style="5" customWidth="1"/>
    <col min="2070" max="2070" width="11.42578125" style="5"/>
    <col min="2071" max="2071" width="19.42578125" style="5" customWidth="1"/>
    <col min="2072" max="2300" width="11.42578125" style="5"/>
    <col min="2301" max="2301" width="16.28515625" style="5" customWidth="1"/>
    <col min="2302" max="2302" width="3" style="5" bestFit="1" customWidth="1"/>
    <col min="2303" max="2308" width="2" style="5" bestFit="1" customWidth="1"/>
    <col min="2309" max="2309" width="4" style="5" bestFit="1" customWidth="1"/>
    <col min="2310" max="2310" width="3" style="5" bestFit="1" customWidth="1"/>
    <col min="2311" max="2311" width="32.42578125" style="5" bestFit="1" customWidth="1"/>
    <col min="2312" max="2312" width="2.85546875" style="5" bestFit="1" customWidth="1"/>
    <col min="2313" max="2313" width="25.42578125" style="5" bestFit="1" customWidth="1"/>
    <col min="2314" max="2314" width="2.85546875" style="5" bestFit="1" customWidth="1"/>
    <col min="2315" max="2315" width="16.28515625" style="5" bestFit="1" customWidth="1"/>
    <col min="2316" max="2316" width="2.85546875" style="5" bestFit="1" customWidth="1"/>
    <col min="2317" max="2317" width="18.85546875" style="5" bestFit="1" customWidth="1"/>
    <col min="2318" max="2318" width="2.85546875" style="5" bestFit="1" customWidth="1"/>
    <col min="2319" max="2319" width="23.140625" style="5" customWidth="1"/>
    <col min="2320" max="2320" width="2.85546875" style="5" bestFit="1" customWidth="1"/>
    <col min="2321" max="2321" width="22.5703125" style="5" bestFit="1" customWidth="1"/>
    <col min="2322" max="2322" width="2.85546875" style="5" bestFit="1" customWidth="1"/>
    <col min="2323" max="2323" width="17.42578125" style="5" bestFit="1" customWidth="1"/>
    <col min="2324" max="2324" width="11.42578125" style="5"/>
    <col min="2325" max="2325" width="13.7109375" style="5" customWidth="1"/>
    <col min="2326" max="2326" width="11.42578125" style="5"/>
    <col min="2327" max="2327" width="19.42578125" style="5" customWidth="1"/>
    <col min="2328" max="2556" width="11.42578125" style="5"/>
    <col min="2557" max="2557" width="16.28515625" style="5" customWidth="1"/>
    <col min="2558" max="2558" width="3" style="5" bestFit="1" customWidth="1"/>
    <col min="2559" max="2564" width="2" style="5" bestFit="1" customWidth="1"/>
    <col min="2565" max="2565" width="4" style="5" bestFit="1" customWidth="1"/>
    <col min="2566" max="2566" width="3" style="5" bestFit="1" customWidth="1"/>
    <col min="2567" max="2567" width="32.42578125" style="5" bestFit="1" customWidth="1"/>
    <col min="2568" max="2568" width="2.85546875" style="5" bestFit="1" customWidth="1"/>
    <col min="2569" max="2569" width="25.42578125" style="5" bestFit="1" customWidth="1"/>
    <col min="2570" max="2570" width="2.85546875" style="5" bestFit="1" customWidth="1"/>
    <col min="2571" max="2571" width="16.28515625" style="5" bestFit="1" customWidth="1"/>
    <col min="2572" max="2572" width="2.85546875" style="5" bestFit="1" customWidth="1"/>
    <col min="2573" max="2573" width="18.85546875" style="5" bestFit="1" customWidth="1"/>
    <col min="2574" max="2574" width="2.85546875" style="5" bestFit="1" customWidth="1"/>
    <col min="2575" max="2575" width="23.140625" style="5" customWidth="1"/>
    <col min="2576" max="2576" width="2.85546875" style="5" bestFit="1" customWidth="1"/>
    <col min="2577" max="2577" width="22.5703125" style="5" bestFit="1" customWidth="1"/>
    <col min="2578" max="2578" width="2.85546875" style="5" bestFit="1" customWidth="1"/>
    <col min="2579" max="2579" width="17.42578125" style="5" bestFit="1" customWidth="1"/>
    <col min="2580" max="2580" width="11.42578125" style="5"/>
    <col min="2581" max="2581" width="13.7109375" style="5" customWidth="1"/>
    <col min="2582" max="2582" width="11.42578125" style="5"/>
    <col min="2583" max="2583" width="19.42578125" style="5" customWidth="1"/>
    <col min="2584" max="2812" width="11.42578125" style="5"/>
    <col min="2813" max="2813" width="16.28515625" style="5" customWidth="1"/>
    <col min="2814" max="2814" width="3" style="5" bestFit="1" customWidth="1"/>
    <col min="2815" max="2820" width="2" style="5" bestFit="1" customWidth="1"/>
    <col min="2821" max="2821" width="4" style="5" bestFit="1" customWidth="1"/>
    <col min="2822" max="2822" width="3" style="5" bestFit="1" customWidth="1"/>
    <col min="2823" max="2823" width="32.42578125" style="5" bestFit="1" customWidth="1"/>
    <col min="2824" max="2824" width="2.85546875" style="5" bestFit="1" customWidth="1"/>
    <col min="2825" max="2825" width="25.42578125" style="5" bestFit="1" customWidth="1"/>
    <col min="2826" max="2826" width="2.85546875" style="5" bestFit="1" customWidth="1"/>
    <col min="2827" max="2827" width="16.28515625" style="5" bestFit="1" customWidth="1"/>
    <col min="2828" max="2828" width="2.85546875" style="5" bestFit="1" customWidth="1"/>
    <col min="2829" max="2829" width="18.85546875" style="5" bestFit="1" customWidth="1"/>
    <col min="2830" max="2830" width="2.85546875" style="5" bestFit="1" customWidth="1"/>
    <col min="2831" max="2831" width="23.140625" style="5" customWidth="1"/>
    <col min="2832" max="2832" width="2.85546875" style="5" bestFit="1" customWidth="1"/>
    <col min="2833" max="2833" width="22.5703125" style="5" bestFit="1" customWidth="1"/>
    <col min="2834" max="2834" width="2.85546875" style="5" bestFit="1" customWidth="1"/>
    <col min="2835" max="2835" width="17.42578125" style="5" bestFit="1" customWidth="1"/>
    <col min="2836" max="2836" width="11.42578125" style="5"/>
    <col min="2837" max="2837" width="13.7109375" style="5" customWidth="1"/>
    <col min="2838" max="2838" width="11.42578125" style="5"/>
    <col min="2839" max="2839" width="19.42578125" style="5" customWidth="1"/>
    <col min="2840" max="3068" width="11.42578125" style="5"/>
    <col min="3069" max="3069" width="16.28515625" style="5" customWidth="1"/>
    <col min="3070" max="3070" width="3" style="5" bestFit="1" customWidth="1"/>
    <col min="3071" max="3076" width="2" style="5" bestFit="1" customWidth="1"/>
    <col min="3077" max="3077" width="4" style="5" bestFit="1" customWidth="1"/>
    <col min="3078" max="3078" width="3" style="5" bestFit="1" customWidth="1"/>
    <col min="3079" max="3079" width="32.42578125" style="5" bestFit="1" customWidth="1"/>
    <col min="3080" max="3080" width="2.85546875" style="5" bestFit="1" customWidth="1"/>
    <col min="3081" max="3081" width="25.42578125" style="5" bestFit="1" customWidth="1"/>
    <col min="3082" max="3082" width="2.85546875" style="5" bestFit="1" customWidth="1"/>
    <col min="3083" max="3083" width="16.28515625" style="5" bestFit="1" customWidth="1"/>
    <col min="3084" max="3084" width="2.85546875" style="5" bestFit="1" customWidth="1"/>
    <col min="3085" max="3085" width="18.85546875" style="5" bestFit="1" customWidth="1"/>
    <col min="3086" max="3086" width="2.85546875" style="5" bestFit="1" customWidth="1"/>
    <col min="3087" max="3087" width="23.140625" style="5" customWidth="1"/>
    <col min="3088" max="3088" width="2.85546875" style="5" bestFit="1" customWidth="1"/>
    <col min="3089" max="3089" width="22.5703125" style="5" bestFit="1" customWidth="1"/>
    <col min="3090" max="3090" width="2.85546875" style="5" bestFit="1" customWidth="1"/>
    <col min="3091" max="3091" width="17.42578125" style="5" bestFit="1" customWidth="1"/>
    <col min="3092" max="3092" width="11.42578125" style="5"/>
    <col min="3093" max="3093" width="13.7109375" style="5" customWidth="1"/>
    <col min="3094" max="3094" width="11.42578125" style="5"/>
    <col min="3095" max="3095" width="19.42578125" style="5" customWidth="1"/>
    <col min="3096" max="3324" width="11.42578125" style="5"/>
    <col min="3325" max="3325" width="16.28515625" style="5" customWidth="1"/>
    <col min="3326" max="3326" width="3" style="5" bestFit="1" customWidth="1"/>
    <col min="3327" max="3332" width="2" style="5" bestFit="1" customWidth="1"/>
    <col min="3333" max="3333" width="4" style="5" bestFit="1" customWidth="1"/>
    <col min="3334" max="3334" width="3" style="5" bestFit="1" customWidth="1"/>
    <col min="3335" max="3335" width="32.42578125" style="5" bestFit="1" customWidth="1"/>
    <col min="3336" max="3336" width="2.85546875" style="5" bestFit="1" customWidth="1"/>
    <col min="3337" max="3337" width="25.42578125" style="5" bestFit="1" customWidth="1"/>
    <col min="3338" max="3338" width="2.85546875" style="5" bestFit="1" customWidth="1"/>
    <col min="3339" max="3339" width="16.28515625" style="5" bestFit="1" customWidth="1"/>
    <col min="3340" max="3340" width="2.85546875" style="5" bestFit="1" customWidth="1"/>
    <col min="3341" max="3341" width="18.85546875" style="5" bestFit="1" customWidth="1"/>
    <col min="3342" max="3342" width="2.85546875" style="5" bestFit="1" customWidth="1"/>
    <col min="3343" max="3343" width="23.140625" style="5" customWidth="1"/>
    <col min="3344" max="3344" width="2.85546875" style="5" bestFit="1" customWidth="1"/>
    <col min="3345" max="3345" width="22.5703125" style="5" bestFit="1" customWidth="1"/>
    <col min="3346" max="3346" width="2.85546875" style="5" bestFit="1" customWidth="1"/>
    <col min="3347" max="3347" width="17.42578125" style="5" bestFit="1" customWidth="1"/>
    <col min="3348" max="3348" width="11.42578125" style="5"/>
    <col min="3349" max="3349" width="13.7109375" style="5" customWidth="1"/>
    <col min="3350" max="3350" width="11.42578125" style="5"/>
    <col min="3351" max="3351" width="19.42578125" style="5" customWidth="1"/>
    <col min="3352" max="3580" width="11.42578125" style="5"/>
    <col min="3581" max="3581" width="16.28515625" style="5" customWidth="1"/>
    <col min="3582" max="3582" width="3" style="5" bestFit="1" customWidth="1"/>
    <col min="3583" max="3588" width="2" style="5" bestFit="1" customWidth="1"/>
    <col min="3589" max="3589" width="4" style="5" bestFit="1" customWidth="1"/>
    <col min="3590" max="3590" width="3" style="5" bestFit="1" customWidth="1"/>
    <col min="3591" max="3591" width="32.42578125" style="5" bestFit="1" customWidth="1"/>
    <col min="3592" max="3592" width="2.85546875" style="5" bestFit="1" customWidth="1"/>
    <col min="3593" max="3593" width="25.42578125" style="5" bestFit="1" customWidth="1"/>
    <col min="3594" max="3594" width="2.85546875" style="5" bestFit="1" customWidth="1"/>
    <col min="3595" max="3595" width="16.28515625" style="5" bestFit="1" customWidth="1"/>
    <col min="3596" max="3596" width="2.85546875" style="5" bestFit="1" customWidth="1"/>
    <col min="3597" max="3597" width="18.85546875" style="5" bestFit="1" customWidth="1"/>
    <col min="3598" max="3598" width="2.85546875" style="5" bestFit="1" customWidth="1"/>
    <col min="3599" max="3599" width="23.140625" style="5" customWidth="1"/>
    <col min="3600" max="3600" width="2.85546875" style="5" bestFit="1" customWidth="1"/>
    <col min="3601" max="3601" width="22.5703125" style="5" bestFit="1" customWidth="1"/>
    <col min="3602" max="3602" width="2.85546875" style="5" bestFit="1" customWidth="1"/>
    <col min="3603" max="3603" width="17.42578125" style="5" bestFit="1" customWidth="1"/>
    <col min="3604" max="3604" width="11.42578125" style="5"/>
    <col min="3605" max="3605" width="13.7109375" style="5" customWidth="1"/>
    <col min="3606" max="3606" width="11.42578125" style="5"/>
    <col min="3607" max="3607" width="19.42578125" style="5" customWidth="1"/>
    <col min="3608" max="3836" width="11.42578125" style="5"/>
    <col min="3837" max="3837" width="16.28515625" style="5" customWidth="1"/>
    <col min="3838" max="3838" width="3" style="5" bestFit="1" customWidth="1"/>
    <col min="3839" max="3844" width="2" style="5" bestFit="1" customWidth="1"/>
    <col min="3845" max="3845" width="4" style="5" bestFit="1" customWidth="1"/>
    <col min="3846" max="3846" width="3" style="5" bestFit="1" customWidth="1"/>
    <col min="3847" max="3847" width="32.42578125" style="5" bestFit="1" customWidth="1"/>
    <col min="3848" max="3848" width="2.85546875" style="5" bestFit="1" customWidth="1"/>
    <col min="3849" max="3849" width="25.42578125" style="5" bestFit="1" customWidth="1"/>
    <col min="3850" max="3850" width="2.85546875" style="5" bestFit="1" customWidth="1"/>
    <col min="3851" max="3851" width="16.28515625" style="5" bestFit="1" customWidth="1"/>
    <col min="3852" max="3852" width="2.85546875" style="5" bestFit="1" customWidth="1"/>
    <col min="3853" max="3853" width="18.85546875" style="5" bestFit="1" customWidth="1"/>
    <col min="3854" max="3854" width="2.85546875" style="5" bestFit="1" customWidth="1"/>
    <col min="3855" max="3855" width="23.140625" style="5" customWidth="1"/>
    <col min="3856" max="3856" width="2.85546875" style="5" bestFit="1" customWidth="1"/>
    <col min="3857" max="3857" width="22.5703125" style="5" bestFit="1" customWidth="1"/>
    <col min="3858" max="3858" width="2.85546875" style="5" bestFit="1" customWidth="1"/>
    <col min="3859" max="3859" width="17.42578125" style="5" bestFit="1" customWidth="1"/>
    <col min="3860" max="3860" width="11.42578125" style="5"/>
    <col min="3861" max="3861" width="13.7109375" style="5" customWidth="1"/>
    <col min="3862" max="3862" width="11.42578125" style="5"/>
    <col min="3863" max="3863" width="19.42578125" style="5" customWidth="1"/>
    <col min="3864" max="4092" width="11.42578125" style="5"/>
    <col min="4093" max="4093" width="16.28515625" style="5" customWidth="1"/>
    <col min="4094" max="4094" width="3" style="5" bestFit="1" customWidth="1"/>
    <col min="4095" max="4100" width="2" style="5" bestFit="1" customWidth="1"/>
    <col min="4101" max="4101" width="4" style="5" bestFit="1" customWidth="1"/>
    <col min="4102" max="4102" width="3" style="5" bestFit="1" customWidth="1"/>
    <col min="4103" max="4103" width="32.42578125" style="5" bestFit="1" customWidth="1"/>
    <col min="4104" max="4104" width="2.85546875" style="5" bestFit="1" customWidth="1"/>
    <col min="4105" max="4105" width="25.42578125" style="5" bestFit="1" customWidth="1"/>
    <col min="4106" max="4106" width="2.85546875" style="5" bestFit="1" customWidth="1"/>
    <col min="4107" max="4107" width="16.28515625" style="5" bestFit="1" customWidth="1"/>
    <col min="4108" max="4108" width="2.85546875" style="5" bestFit="1" customWidth="1"/>
    <col min="4109" max="4109" width="18.85546875" style="5" bestFit="1" customWidth="1"/>
    <col min="4110" max="4110" width="2.85546875" style="5" bestFit="1" customWidth="1"/>
    <col min="4111" max="4111" width="23.140625" style="5" customWidth="1"/>
    <col min="4112" max="4112" width="2.85546875" style="5" bestFit="1" customWidth="1"/>
    <col min="4113" max="4113" width="22.5703125" style="5" bestFit="1" customWidth="1"/>
    <col min="4114" max="4114" width="2.85546875" style="5" bestFit="1" customWidth="1"/>
    <col min="4115" max="4115" width="17.42578125" style="5" bestFit="1" customWidth="1"/>
    <col min="4116" max="4116" width="11.42578125" style="5"/>
    <col min="4117" max="4117" width="13.7109375" style="5" customWidth="1"/>
    <col min="4118" max="4118" width="11.42578125" style="5"/>
    <col min="4119" max="4119" width="19.42578125" style="5" customWidth="1"/>
    <col min="4120" max="4348" width="11.42578125" style="5"/>
    <col min="4349" max="4349" width="16.28515625" style="5" customWidth="1"/>
    <col min="4350" max="4350" width="3" style="5" bestFit="1" customWidth="1"/>
    <col min="4351" max="4356" width="2" style="5" bestFit="1" customWidth="1"/>
    <col min="4357" max="4357" width="4" style="5" bestFit="1" customWidth="1"/>
    <col min="4358" max="4358" width="3" style="5" bestFit="1" customWidth="1"/>
    <col min="4359" max="4359" width="32.42578125" style="5" bestFit="1" customWidth="1"/>
    <col min="4360" max="4360" width="2.85546875" style="5" bestFit="1" customWidth="1"/>
    <col min="4361" max="4361" width="25.42578125" style="5" bestFit="1" customWidth="1"/>
    <col min="4362" max="4362" width="2.85546875" style="5" bestFit="1" customWidth="1"/>
    <col min="4363" max="4363" width="16.28515625" style="5" bestFit="1" customWidth="1"/>
    <col min="4364" max="4364" width="2.85546875" style="5" bestFit="1" customWidth="1"/>
    <col min="4365" max="4365" width="18.85546875" style="5" bestFit="1" customWidth="1"/>
    <col min="4366" max="4366" width="2.85546875" style="5" bestFit="1" customWidth="1"/>
    <col min="4367" max="4367" width="23.140625" style="5" customWidth="1"/>
    <col min="4368" max="4368" width="2.85546875" style="5" bestFit="1" customWidth="1"/>
    <col min="4369" max="4369" width="22.5703125" style="5" bestFit="1" customWidth="1"/>
    <col min="4370" max="4370" width="2.85546875" style="5" bestFit="1" customWidth="1"/>
    <col min="4371" max="4371" width="17.42578125" style="5" bestFit="1" customWidth="1"/>
    <col min="4372" max="4372" width="11.42578125" style="5"/>
    <col min="4373" max="4373" width="13.7109375" style="5" customWidth="1"/>
    <col min="4374" max="4374" width="11.42578125" style="5"/>
    <col min="4375" max="4375" width="19.42578125" style="5" customWidth="1"/>
    <col min="4376" max="4604" width="11.42578125" style="5"/>
    <col min="4605" max="4605" width="16.28515625" style="5" customWidth="1"/>
    <col min="4606" max="4606" width="3" style="5" bestFit="1" customWidth="1"/>
    <col min="4607" max="4612" width="2" style="5" bestFit="1" customWidth="1"/>
    <col min="4613" max="4613" width="4" style="5" bestFit="1" customWidth="1"/>
    <col min="4614" max="4614" width="3" style="5" bestFit="1" customWidth="1"/>
    <col min="4615" max="4615" width="32.42578125" style="5" bestFit="1" customWidth="1"/>
    <col min="4616" max="4616" width="2.85546875" style="5" bestFit="1" customWidth="1"/>
    <col min="4617" max="4617" width="25.42578125" style="5" bestFit="1" customWidth="1"/>
    <col min="4618" max="4618" width="2.85546875" style="5" bestFit="1" customWidth="1"/>
    <col min="4619" max="4619" width="16.28515625" style="5" bestFit="1" customWidth="1"/>
    <col min="4620" max="4620" width="2.85546875" style="5" bestFit="1" customWidth="1"/>
    <col min="4621" max="4621" width="18.85546875" style="5" bestFit="1" customWidth="1"/>
    <col min="4622" max="4622" width="2.85546875" style="5" bestFit="1" customWidth="1"/>
    <col min="4623" max="4623" width="23.140625" style="5" customWidth="1"/>
    <col min="4624" max="4624" width="2.85546875" style="5" bestFit="1" customWidth="1"/>
    <col min="4625" max="4625" width="22.5703125" style="5" bestFit="1" customWidth="1"/>
    <col min="4626" max="4626" width="2.85546875" style="5" bestFit="1" customWidth="1"/>
    <col min="4627" max="4627" width="17.42578125" style="5" bestFit="1" customWidth="1"/>
    <col min="4628" max="4628" width="11.42578125" style="5"/>
    <col min="4629" max="4629" width="13.7109375" style="5" customWidth="1"/>
    <col min="4630" max="4630" width="11.42578125" style="5"/>
    <col min="4631" max="4631" width="19.42578125" style="5" customWidth="1"/>
    <col min="4632" max="4860" width="11.42578125" style="5"/>
    <col min="4861" max="4861" width="16.28515625" style="5" customWidth="1"/>
    <col min="4862" max="4862" width="3" style="5" bestFit="1" customWidth="1"/>
    <col min="4863" max="4868" width="2" style="5" bestFit="1" customWidth="1"/>
    <col min="4869" max="4869" width="4" style="5" bestFit="1" customWidth="1"/>
    <col min="4870" max="4870" width="3" style="5" bestFit="1" customWidth="1"/>
    <col min="4871" max="4871" width="32.42578125" style="5" bestFit="1" customWidth="1"/>
    <col min="4872" max="4872" width="2.85546875" style="5" bestFit="1" customWidth="1"/>
    <col min="4873" max="4873" width="25.42578125" style="5" bestFit="1" customWidth="1"/>
    <col min="4874" max="4874" width="2.85546875" style="5" bestFit="1" customWidth="1"/>
    <col min="4875" max="4875" width="16.28515625" style="5" bestFit="1" customWidth="1"/>
    <col min="4876" max="4876" width="2.85546875" style="5" bestFit="1" customWidth="1"/>
    <col min="4877" max="4877" width="18.85546875" style="5" bestFit="1" customWidth="1"/>
    <col min="4878" max="4878" width="2.85546875" style="5" bestFit="1" customWidth="1"/>
    <col min="4879" max="4879" width="23.140625" style="5" customWidth="1"/>
    <col min="4880" max="4880" width="2.85546875" style="5" bestFit="1" customWidth="1"/>
    <col min="4881" max="4881" width="22.5703125" style="5" bestFit="1" customWidth="1"/>
    <col min="4882" max="4882" width="2.85546875" style="5" bestFit="1" customWidth="1"/>
    <col min="4883" max="4883" width="17.42578125" style="5" bestFit="1" customWidth="1"/>
    <col min="4884" max="4884" width="11.42578125" style="5"/>
    <col min="4885" max="4885" width="13.7109375" style="5" customWidth="1"/>
    <col min="4886" max="4886" width="11.42578125" style="5"/>
    <col min="4887" max="4887" width="19.42578125" style="5" customWidth="1"/>
    <col min="4888" max="5116" width="11.42578125" style="5"/>
    <col min="5117" max="5117" width="16.28515625" style="5" customWidth="1"/>
    <col min="5118" max="5118" width="3" style="5" bestFit="1" customWidth="1"/>
    <col min="5119" max="5124" width="2" style="5" bestFit="1" customWidth="1"/>
    <col min="5125" max="5125" width="4" style="5" bestFit="1" customWidth="1"/>
    <col min="5126" max="5126" width="3" style="5" bestFit="1" customWidth="1"/>
    <col min="5127" max="5127" width="32.42578125" style="5" bestFit="1" customWidth="1"/>
    <col min="5128" max="5128" width="2.85546875" style="5" bestFit="1" customWidth="1"/>
    <col min="5129" max="5129" width="25.42578125" style="5" bestFit="1" customWidth="1"/>
    <col min="5130" max="5130" width="2.85546875" style="5" bestFit="1" customWidth="1"/>
    <col min="5131" max="5131" width="16.28515625" style="5" bestFit="1" customWidth="1"/>
    <col min="5132" max="5132" width="2.85546875" style="5" bestFit="1" customWidth="1"/>
    <col min="5133" max="5133" width="18.85546875" style="5" bestFit="1" customWidth="1"/>
    <col min="5134" max="5134" width="2.85546875" style="5" bestFit="1" customWidth="1"/>
    <col min="5135" max="5135" width="23.140625" style="5" customWidth="1"/>
    <col min="5136" max="5136" width="2.85546875" style="5" bestFit="1" customWidth="1"/>
    <col min="5137" max="5137" width="22.5703125" style="5" bestFit="1" customWidth="1"/>
    <col min="5138" max="5138" width="2.85546875" style="5" bestFit="1" customWidth="1"/>
    <col min="5139" max="5139" width="17.42578125" style="5" bestFit="1" customWidth="1"/>
    <col min="5140" max="5140" width="11.42578125" style="5"/>
    <col min="5141" max="5141" width="13.7109375" style="5" customWidth="1"/>
    <col min="5142" max="5142" width="11.42578125" style="5"/>
    <col min="5143" max="5143" width="19.42578125" style="5" customWidth="1"/>
    <col min="5144" max="5372" width="11.42578125" style="5"/>
    <col min="5373" max="5373" width="16.28515625" style="5" customWidth="1"/>
    <col min="5374" max="5374" width="3" style="5" bestFit="1" customWidth="1"/>
    <col min="5375" max="5380" width="2" style="5" bestFit="1" customWidth="1"/>
    <col min="5381" max="5381" width="4" style="5" bestFit="1" customWidth="1"/>
    <col min="5382" max="5382" width="3" style="5" bestFit="1" customWidth="1"/>
    <col min="5383" max="5383" width="32.42578125" style="5" bestFit="1" customWidth="1"/>
    <col min="5384" max="5384" width="2.85546875" style="5" bestFit="1" customWidth="1"/>
    <col min="5385" max="5385" width="25.42578125" style="5" bestFit="1" customWidth="1"/>
    <col min="5386" max="5386" width="2.85546875" style="5" bestFit="1" customWidth="1"/>
    <col min="5387" max="5387" width="16.28515625" style="5" bestFit="1" customWidth="1"/>
    <col min="5388" max="5388" width="2.85546875" style="5" bestFit="1" customWidth="1"/>
    <col min="5389" max="5389" width="18.85546875" style="5" bestFit="1" customWidth="1"/>
    <col min="5390" max="5390" width="2.85546875" style="5" bestFit="1" customWidth="1"/>
    <col min="5391" max="5391" width="23.140625" style="5" customWidth="1"/>
    <col min="5392" max="5392" width="2.85546875" style="5" bestFit="1" customWidth="1"/>
    <col min="5393" max="5393" width="22.5703125" style="5" bestFit="1" customWidth="1"/>
    <col min="5394" max="5394" width="2.85546875" style="5" bestFit="1" customWidth="1"/>
    <col min="5395" max="5395" width="17.42578125" style="5" bestFit="1" customWidth="1"/>
    <col min="5396" max="5396" width="11.42578125" style="5"/>
    <col min="5397" max="5397" width="13.7109375" style="5" customWidth="1"/>
    <col min="5398" max="5398" width="11.42578125" style="5"/>
    <col min="5399" max="5399" width="19.42578125" style="5" customWidth="1"/>
    <col min="5400" max="5628" width="11.42578125" style="5"/>
    <col min="5629" max="5629" width="16.28515625" style="5" customWidth="1"/>
    <col min="5630" max="5630" width="3" style="5" bestFit="1" customWidth="1"/>
    <col min="5631" max="5636" width="2" style="5" bestFit="1" customWidth="1"/>
    <col min="5637" max="5637" width="4" style="5" bestFit="1" customWidth="1"/>
    <col min="5638" max="5638" width="3" style="5" bestFit="1" customWidth="1"/>
    <col min="5639" max="5639" width="32.42578125" style="5" bestFit="1" customWidth="1"/>
    <col min="5640" max="5640" width="2.85546875" style="5" bestFit="1" customWidth="1"/>
    <col min="5641" max="5641" width="25.42578125" style="5" bestFit="1" customWidth="1"/>
    <col min="5642" max="5642" width="2.85546875" style="5" bestFit="1" customWidth="1"/>
    <col min="5643" max="5643" width="16.28515625" style="5" bestFit="1" customWidth="1"/>
    <col min="5644" max="5644" width="2.85546875" style="5" bestFit="1" customWidth="1"/>
    <col min="5645" max="5645" width="18.85546875" style="5" bestFit="1" customWidth="1"/>
    <col min="5646" max="5646" width="2.85546875" style="5" bestFit="1" customWidth="1"/>
    <col min="5647" max="5647" width="23.140625" style="5" customWidth="1"/>
    <col min="5648" max="5648" width="2.85546875" style="5" bestFit="1" customWidth="1"/>
    <col min="5649" max="5649" width="22.5703125" style="5" bestFit="1" customWidth="1"/>
    <col min="5650" max="5650" width="2.85546875" style="5" bestFit="1" customWidth="1"/>
    <col min="5651" max="5651" width="17.42578125" style="5" bestFit="1" customWidth="1"/>
    <col min="5652" max="5652" width="11.42578125" style="5"/>
    <col min="5653" max="5653" width="13.7109375" style="5" customWidth="1"/>
    <col min="5654" max="5654" width="11.42578125" style="5"/>
    <col min="5655" max="5655" width="19.42578125" style="5" customWidth="1"/>
    <col min="5656" max="5884" width="11.42578125" style="5"/>
    <col min="5885" max="5885" width="16.28515625" style="5" customWidth="1"/>
    <col min="5886" max="5886" width="3" style="5" bestFit="1" customWidth="1"/>
    <col min="5887" max="5892" width="2" style="5" bestFit="1" customWidth="1"/>
    <col min="5893" max="5893" width="4" style="5" bestFit="1" customWidth="1"/>
    <col min="5894" max="5894" width="3" style="5" bestFit="1" customWidth="1"/>
    <col min="5895" max="5895" width="32.42578125" style="5" bestFit="1" customWidth="1"/>
    <col min="5896" max="5896" width="2.85546875" style="5" bestFit="1" customWidth="1"/>
    <col min="5897" max="5897" width="25.42578125" style="5" bestFit="1" customWidth="1"/>
    <col min="5898" max="5898" width="2.85546875" style="5" bestFit="1" customWidth="1"/>
    <col min="5899" max="5899" width="16.28515625" style="5" bestFit="1" customWidth="1"/>
    <col min="5900" max="5900" width="2.85546875" style="5" bestFit="1" customWidth="1"/>
    <col min="5901" max="5901" width="18.85546875" style="5" bestFit="1" customWidth="1"/>
    <col min="5902" max="5902" width="2.85546875" style="5" bestFit="1" customWidth="1"/>
    <col min="5903" max="5903" width="23.140625" style="5" customWidth="1"/>
    <col min="5904" max="5904" width="2.85546875" style="5" bestFit="1" customWidth="1"/>
    <col min="5905" max="5905" width="22.5703125" style="5" bestFit="1" customWidth="1"/>
    <col min="5906" max="5906" width="2.85546875" style="5" bestFit="1" customWidth="1"/>
    <col min="5907" max="5907" width="17.42578125" style="5" bestFit="1" customWidth="1"/>
    <col min="5908" max="5908" width="11.42578125" style="5"/>
    <col min="5909" max="5909" width="13.7109375" style="5" customWidth="1"/>
    <col min="5910" max="5910" width="11.42578125" style="5"/>
    <col min="5911" max="5911" width="19.42578125" style="5" customWidth="1"/>
    <col min="5912" max="6140" width="11.42578125" style="5"/>
    <col min="6141" max="6141" width="16.28515625" style="5" customWidth="1"/>
    <col min="6142" max="6142" width="3" style="5" bestFit="1" customWidth="1"/>
    <col min="6143" max="6148" width="2" style="5" bestFit="1" customWidth="1"/>
    <col min="6149" max="6149" width="4" style="5" bestFit="1" customWidth="1"/>
    <col min="6150" max="6150" width="3" style="5" bestFit="1" customWidth="1"/>
    <col min="6151" max="6151" width="32.42578125" style="5" bestFit="1" customWidth="1"/>
    <col min="6152" max="6152" width="2.85546875" style="5" bestFit="1" customWidth="1"/>
    <col min="6153" max="6153" width="25.42578125" style="5" bestFit="1" customWidth="1"/>
    <col min="6154" max="6154" width="2.85546875" style="5" bestFit="1" customWidth="1"/>
    <col min="6155" max="6155" width="16.28515625" style="5" bestFit="1" customWidth="1"/>
    <col min="6156" max="6156" width="2.85546875" style="5" bestFit="1" customWidth="1"/>
    <col min="6157" max="6157" width="18.85546875" style="5" bestFit="1" customWidth="1"/>
    <col min="6158" max="6158" width="2.85546875" style="5" bestFit="1" customWidth="1"/>
    <col min="6159" max="6159" width="23.140625" style="5" customWidth="1"/>
    <col min="6160" max="6160" width="2.85546875" style="5" bestFit="1" customWidth="1"/>
    <col min="6161" max="6161" width="22.5703125" style="5" bestFit="1" customWidth="1"/>
    <col min="6162" max="6162" width="2.85546875" style="5" bestFit="1" customWidth="1"/>
    <col min="6163" max="6163" width="17.42578125" style="5" bestFit="1" customWidth="1"/>
    <col min="6164" max="6164" width="11.42578125" style="5"/>
    <col min="6165" max="6165" width="13.7109375" style="5" customWidth="1"/>
    <col min="6166" max="6166" width="11.42578125" style="5"/>
    <col min="6167" max="6167" width="19.42578125" style="5" customWidth="1"/>
    <col min="6168" max="6396" width="11.42578125" style="5"/>
    <col min="6397" max="6397" width="16.28515625" style="5" customWidth="1"/>
    <col min="6398" max="6398" width="3" style="5" bestFit="1" customWidth="1"/>
    <col min="6399" max="6404" width="2" style="5" bestFit="1" customWidth="1"/>
    <col min="6405" max="6405" width="4" style="5" bestFit="1" customWidth="1"/>
    <col min="6406" max="6406" width="3" style="5" bestFit="1" customWidth="1"/>
    <col min="6407" max="6407" width="32.42578125" style="5" bestFit="1" customWidth="1"/>
    <col min="6408" max="6408" width="2.85546875" style="5" bestFit="1" customWidth="1"/>
    <col min="6409" max="6409" width="25.42578125" style="5" bestFit="1" customWidth="1"/>
    <col min="6410" max="6410" width="2.85546875" style="5" bestFit="1" customWidth="1"/>
    <col min="6411" max="6411" width="16.28515625" style="5" bestFit="1" customWidth="1"/>
    <col min="6412" max="6412" width="2.85546875" style="5" bestFit="1" customWidth="1"/>
    <col min="6413" max="6413" width="18.85546875" style="5" bestFit="1" customWidth="1"/>
    <col min="6414" max="6414" width="2.85546875" style="5" bestFit="1" customWidth="1"/>
    <col min="6415" max="6415" width="23.140625" style="5" customWidth="1"/>
    <col min="6416" max="6416" width="2.85546875" style="5" bestFit="1" customWidth="1"/>
    <col min="6417" max="6417" width="22.5703125" style="5" bestFit="1" customWidth="1"/>
    <col min="6418" max="6418" width="2.85546875" style="5" bestFit="1" customWidth="1"/>
    <col min="6419" max="6419" width="17.42578125" style="5" bestFit="1" customWidth="1"/>
    <col min="6420" max="6420" width="11.42578125" style="5"/>
    <col min="6421" max="6421" width="13.7109375" style="5" customWidth="1"/>
    <col min="6422" max="6422" width="11.42578125" style="5"/>
    <col min="6423" max="6423" width="19.42578125" style="5" customWidth="1"/>
    <col min="6424" max="6652" width="11.42578125" style="5"/>
    <col min="6653" max="6653" width="16.28515625" style="5" customWidth="1"/>
    <col min="6654" max="6654" width="3" style="5" bestFit="1" customWidth="1"/>
    <col min="6655" max="6660" width="2" style="5" bestFit="1" customWidth="1"/>
    <col min="6661" max="6661" width="4" style="5" bestFit="1" customWidth="1"/>
    <col min="6662" max="6662" width="3" style="5" bestFit="1" customWidth="1"/>
    <col min="6663" max="6663" width="32.42578125" style="5" bestFit="1" customWidth="1"/>
    <col min="6664" max="6664" width="2.85546875" style="5" bestFit="1" customWidth="1"/>
    <col min="6665" max="6665" width="25.42578125" style="5" bestFit="1" customWidth="1"/>
    <col min="6666" max="6666" width="2.85546875" style="5" bestFit="1" customWidth="1"/>
    <col min="6667" max="6667" width="16.28515625" style="5" bestFit="1" customWidth="1"/>
    <col min="6668" max="6668" width="2.85546875" style="5" bestFit="1" customWidth="1"/>
    <col min="6669" max="6669" width="18.85546875" style="5" bestFit="1" customWidth="1"/>
    <col min="6670" max="6670" width="2.85546875" style="5" bestFit="1" customWidth="1"/>
    <col min="6671" max="6671" width="23.140625" style="5" customWidth="1"/>
    <col min="6672" max="6672" width="2.85546875" style="5" bestFit="1" customWidth="1"/>
    <col min="6673" max="6673" width="22.5703125" style="5" bestFit="1" customWidth="1"/>
    <col min="6674" max="6674" width="2.85546875" style="5" bestFit="1" customWidth="1"/>
    <col min="6675" max="6675" width="17.42578125" style="5" bestFit="1" customWidth="1"/>
    <col min="6676" max="6676" width="11.42578125" style="5"/>
    <col min="6677" max="6677" width="13.7109375" style="5" customWidth="1"/>
    <col min="6678" max="6678" width="11.42578125" style="5"/>
    <col min="6679" max="6679" width="19.42578125" style="5" customWidth="1"/>
    <col min="6680" max="6908" width="11.42578125" style="5"/>
    <col min="6909" max="6909" width="16.28515625" style="5" customWidth="1"/>
    <col min="6910" max="6910" width="3" style="5" bestFit="1" customWidth="1"/>
    <col min="6911" max="6916" width="2" style="5" bestFit="1" customWidth="1"/>
    <col min="6917" max="6917" width="4" style="5" bestFit="1" customWidth="1"/>
    <col min="6918" max="6918" width="3" style="5" bestFit="1" customWidth="1"/>
    <col min="6919" max="6919" width="32.42578125" style="5" bestFit="1" customWidth="1"/>
    <col min="6920" max="6920" width="2.85546875" style="5" bestFit="1" customWidth="1"/>
    <col min="6921" max="6921" width="25.42578125" style="5" bestFit="1" customWidth="1"/>
    <col min="6922" max="6922" width="2.85546875" style="5" bestFit="1" customWidth="1"/>
    <col min="6923" max="6923" width="16.28515625" style="5" bestFit="1" customWidth="1"/>
    <col min="6924" max="6924" width="2.85546875" style="5" bestFit="1" customWidth="1"/>
    <col min="6925" max="6925" width="18.85546875" style="5" bestFit="1" customWidth="1"/>
    <col min="6926" max="6926" width="2.85546875" style="5" bestFit="1" customWidth="1"/>
    <col min="6927" max="6927" width="23.140625" style="5" customWidth="1"/>
    <col min="6928" max="6928" width="2.85546875" style="5" bestFit="1" customWidth="1"/>
    <col min="6929" max="6929" width="22.5703125" style="5" bestFit="1" customWidth="1"/>
    <col min="6930" max="6930" width="2.85546875" style="5" bestFit="1" customWidth="1"/>
    <col min="6931" max="6931" width="17.42578125" style="5" bestFit="1" customWidth="1"/>
    <col min="6932" max="6932" width="11.42578125" style="5"/>
    <col min="6933" max="6933" width="13.7109375" style="5" customWidth="1"/>
    <col min="6934" max="6934" width="11.42578125" style="5"/>
    <col min="6935" max="6935" width="19.42578125" style="5" customWidth="1"/>
    <col min="6936" max="7164" width="11.42578125" style="5"/>
    <col min="7165" max="7165" width="16.28515625" style="5" customWidth="1"/>
    <col min="7166" max="7166" width="3" style="5" bestFit="1" customWidth="1"/>
    <col min="7167" max="7172" width="2" style="5" bestFit="1" customWidth="1"/>
    <col min="7173" max="7173" width="4" style="5" bestFit="1" customWidth="1"/>
    <col min="7174" max="7174" width="3" style="5" bestFit="1" customWidth="1"/>
    <col min="7175" max="7175" width="32.42578125" style="5" bestFit="1" customWidth="1"/>
    <col min="7176" max="7176" width="2.85546875" style="5" bestFit="1" customWidth="1"/>
    <col min="7177" max="7177" width="25.42578125" style="5" bestFit="1" customWidth="1"/>
    <col min="7178" max="7178" width="2.85546875" style="5" bestFit="1" customWidth="1"/>
    <col min="7179" max="7179" width="16.28515625" style="5" bestFit="1" customWidth="1"/>
    <col min="7180" max="7180" width="2.85546875" style="5" bestFit="1" customWidth="1"/>
    <col min="7181" max="7181" width="18.85546875" style="5" bestFit="1" customWidth="1"/>
    <col min="7182" max="7182" width="2.85546875" style="5" bestFit="1" customWidth="1"/>
    <col min="7183" max="7183" width="23.140625" style="5" customWidth="1"/>
    <col min="7184" max="7184" width="2.85546875" style="5" bestFit="1" customWidth="1"/>
    <col min="7185" max="7185" width="22.5703125" style="5" bestFit="1" customWidth="1"/>
    <col min="7186" max="7186" width="2.85546875" style="5" bestFit="1" customWidth="1"/>
    <col min="7187" max="7187" width="17.42578125" style="5" bestFit="1" customWidth="1"/>
    <col min="7188" max="7188" width="11.42578125" style="5"/>
    <col min="7189" max="7189" width="13.7109375" style="5" customWidth="1"/>
    <col min="7190" max="7190" width="11.42578125" style="5"/>
    <col min="7191" max="7191" width="19.42578125" style="5" customWidth="1"/>
    <col min="7192" max="7420" width="11.42578125" style="5"/>
    <col min="7421" max="7421" width="16.28515625" style="5" customWidth="1"/>
    <col min="7422" max="7422" width="3" style="5" bestFit="1" customWidth="1"/>
    <col min="7423" max="7428" width="2" style="5" bestFit="1" customWidth="1"/>
    <col min="7429" max="7429" width="4" style="5" bestFit="1" customWidth="1"/>
    <col min="7430" max="7430" width="3" style="5" bestFit="1" customWidth="1"/>
    <col min="7431" max="7431" width="32.42578125" style="5" bestFit="1" customWidth="1"/>
    <col min="7432" max="7432" width="2.85546875" style="5" bestFit="1" customWidth="1"/>
    <col min="7433" max="7433" width="25.42578125" style="5" bestFit="1" customWidth="1"/>
    <col min="7434" max="7434" width="2.85546875" style="5" bestFit="1" customWidth="1"/>
    <col min="7435" max="7435" width="16.28515625" style="5" bestFit="1" customWidth="1"/>
    <col min="7436" max="7436" width="2.85546875" style="5" bestFit="1" customWidth="1"/>
    <col min="7437" max="7437" width="18.85546875" style="5" bestFit="1" customWidth="1"/>
    <col min="7438" max="7438" width="2.85546875" style="5" bestFit="1" customWidth="1"/>
    <col min="7439" max="7439" width="23.140625" style="5" customWidth="1"/>
    <col min="7440" max="7440" width="2.85546875" style="5" bestFit="1" customWidth="1"/>
    <col min="7441" max="7441" width="22.5703125" style="5" bestFit="1" customWidth="1"/>
    <col min="7442" max="7442" width="2.85546875" style="5" bestFit="1" customWidth="1"/>
    <col min="7443" max="7443" width="17.42578125" style="5" bestFit="1" customWidth="1"/>
    <col min="7444" max="7444" width="11.42578125" style="5"/>
    <col min="7445" max="7445" width="13.7109375" style="5" customWidth="1"/>
    <col min="7446" max="7446" width="11.42578125" style="5"/>
    <col min="7447" max="7447" width="19.42578125" style="5" customWidth="1"/>
    <col min="7448" max="7676" width="11.42578125" style="5"/>
    <col min="7677" max="7677" width="16.28515625" style="5" customWidth="1"/>
    <col min="7678" max="7678" width="3" style="5" bestFit="1" customWidth="1"/>
    <col min="7679" max="7684" width="2" style="5" bestFit="1" customWidth="1"/>
    <col min="7685" max="7685" width="4" style="5" bestFit="1" customWidth="1"/>
    <col min="7686" max="7686" width="3" style="5" bestFit="1" customWidth="1"/>
    <col min="7687" max="7687" width="32.42578125" style="5" bestFit="1" customWidth="1"/>
    <col min="7688" max="7688" width="2.85546875" style="5" bestFit="1" customWidth="1"/>
    <col min="7689" max="7689" width="25.42578125" style="5" bestFit="1" customWidth="1"/>
    <col min="7690" max="7690" width="2.85546875" style="5" bestFit="1" customWidth="1"/>
    <col min="7691" max="7691" width="16.28515625" style="5" bestFit="1" customWidth="1"/>
    <col min="7692" max="7692" width="2.85546875" style="5" bestFit="1" customWidth="1"/>
    <col min="7693" max="7693" width="18.85546875" style="5" bestFit="1" customWidth="1"/>
    <col min="7694" max="7694" width="2.85546875" style="5" bestFit="1" customWidth="1"/>
    <col min="7695" max="7695" width="23.140625" style="5" customWidth="1"/>
    <col min="7696" max="7696" width="2.85546875" style="5" bestFit="1" customWidth="1"/>
    <col min="7697" max="7697" width="22.5703125" style="5" bestFit="1" customWidth="1"/>
    <col min="7698" max="7698" width="2.85546875" style="5" bestFit="1" customWidth="1"/>
    <col min="7699" max="7699" width="17.42578125" style="5" bestFit="1" customWidth="1"/>
    <col min="7700" max="7700" width="11.42578125" style="5"/>
    <col min="7701" max="7701" width="13.7109375" style="5" customWidth="1"/>
    <col min="7702" max="7702" width="11.42578125" style="5"/>
    <col min="7703" max="7703" width="19.42578125" style="5" customWidth="1"/>
    <col min="7704" max="7932" width="11.42578125" style="5"/>
    <col min="7933" max="7933" width="16.28515625" style="5" customWidth="1"/>
    <col min="7934" max="7934" width="3" style="5" bestFit="1" customWidth="1"/>
    <col min="7935" max="7940" width="2" style="5" bestFit="1" customWidth="1"/>
    <col min="7941" max="7941" width="4" style="5" bestFit="1" customWidth="1"/>
    <col min="7942" max="7942" width="3" style="5" bestFit="1" customWidth="1"/>
    <col min="7943" max="7943" width="32.42578125" style="5" bestFit="1" customWidth="1"/>
    <col min="7944" max="7944" width="2.85546875" style="5" bestFit="1" customWidth="1"/>
    <col min="7945" max="7945" width="25.42578125" style="5" bestFit="1" customWidth="1"/>
    <col min="7946" max="7946" width="2.85546875" style="5" bestFit="1" customWidth="1"/>
    <col min="7947" max="7947" width="16.28515625" style="5" bestFit="1" customWidth="1"/>
    <col min="7948" max="7948" width="2.85546875" style="5" bestFit="1" customWidth="1"/>
    <col min="7949" max="7949" width="18.85546875" style="5" bestFit="1" customWidth="1"/>
    <col min="7950" max="7950" width="2.85546875" style="5" bestFit="1" customWidth="1"/>
    <col min="7951" max="7951" width="23.140625" style="5" customWidth="1"/>
    <col min="7952" max="7952" width="2.85546875" style="5" bestFit="1" customWidth="1"/>
    <col min="7953" max="7953" width="22.5703125" style="5" bestFit="1" customWidth="1"/>
    <col min="7954" max="7954" width="2.85546875" style="5" bestFit="1" customWidth="1"/>
    <col min="7955" max="7955" width="17.42578125" style="5" bestFit="1" customWidth="1"/>
    <col min="7956" max="7956" width="11.42578125" style="5"/>
    <col min="7957" max="7957" width="13.7109375" style="5" customWidth="1"/>
    <col min="7958" max="7958" width="11.42578125" style="5"/>
    <col min="7959" max="7959" width="19.42578125" style="5" customWidth="1"/>
    <col min="7960" max="8188" width="11.42578125" style="5"/>
    <col min="8189" max="8189" width="16.28515625" style="5" customWidth="1"/>
    <col min="8190" max="8190" width="3" style="5" bestFit="1" customWidth="1"/>
    <col min="8191" max="8196" width="2" style="5" bestFit="1" customWidth="1"/>
    <col min="8197" max="8197" width="4" style="5" bestFit="1" customWidth="1"/>
    <col min="8198" max="8198" width="3" style="5" bestFit="1" customWidth="1"/>
    <col min="8199" max="8199" width="32.42578125" style="5" bestFit="1" customWidth="1"/>
    <col min="8200" max="8200" width="2.85546875" style="5" bestFit="1" customWidth="1"/>
    <col min="8201" max="8201" width="25.42578125" style="5" bestFit="1" customWidth="1"/>
    <col min="8202" max="8202" width="2.85546875" style="5" bestFit="1" customWidth="1"/>
    <col min="8203" max="8203" width="16.28515625" style="5" bestFit="1" customWidth="1"/>
    <col min="8204" max="8204" width="2.85546875" style="5" bestFit="1" customWidth="1"/>
    <col min="8205" max="8205" width="18.85546875" style="5" bestFit="1" customWidth="1"/>
    <col min="8206" max="8206" width="2.85546875" style="5" bestFit="1" customWidth="1"/>
    <col min="8207" max="8207" width="23.140625" style="5" customWidth="1"/>
    <col min="8208" max="8208" width="2.85546875" style="5" bestFit="1" customWidth="1"/>
    <col min="8209" max="8209" width="22.5703125" style="5" bestFit="1" customWidth="1"/>
    <col min="8210" max="8210" width="2.85546875" style="5" bestFit="1" customWidth="1"/>
    <col min="8211" max="8211" width="17.42578125" style="5" bestFit="1" customWidth="1"/>
    <col min="8212" max="8212" width="11.42578125" style="5"/>
    <col min="8213" max="8213" width="13.7109375" style="5" customWidth="1"/>
    <col min="8214" max="8214" width="11.42578125" style="5"/>
    <col min="8215" max="8215" width="19.42578125" style="5" customWidth="1"/>
    <col min="8216" max="8444" width="11.42578125" style="5"/>
    <col min="8445" max="8445" width="16.28515625" style="5" customWidth="1"/>
    <col min="8446" max="8446" width="3" style="5" bestFit="1" customWidth="1"/>
    <col min="8447" max="8452" width="2" style="5" bestFit="1" customWidth="1"/>
    <col min="8453" max="8453" width="4" style="5" bestFit="1" customWidth="1"/>
    <col min="8454" max="8454" width="3" style="5" bestFit="1" customWidth="1"/>
    <col min="8455" max="8455" width="32.42578125" style="5" bestFit="1" customWidth="1"/>
    <col min="8456" max="8456" width="2.85546875" style="5" bestFit="1" customWidth="1"/>
    <col min="8457" max="8457" width="25.42578125" style="5" bestFit="1" customWidth="1"/>
    <col min="8458" max="8458" width="2.85546875" style="5" bestFit="1" customWidth="1"/>
    <col min="8459" max="8459" width="16.28515625" style="5" bestFit="1" customWidth="1"/>
    <col min="8460" max="8460" width="2.85546875" style="5" bestFit="1" customWidth="1"/>
    <col min="8461" max="8461" width="18.85546875" style="5" bestFit="1" customWidth="1"/>
    <col min="8462" max="8462" width="2.85546875" style="5" bestFit="1" customWidth="1"/>
    <col min="8463" max="8463" width="23.140625" style="5" customWidth="1"/>
    <col min="8464" max="8464" width="2.85546875" style="5" bestFit="1" customWidth="1"/>
    <col min="8465" max="8465" width="22.5703125" style="5" bestFit="1" customWidth="1"/>
    <col min="8466" max="8466" width="2.85546875" style="5" bestFit="1" customWidth="1"/>
    <col min="8467" max="8467" width="17.42578125" style="5" bestFit="1" customWidth="1"/>
    <col min="8468" max="8468" width="11.42578125" style="5"/>
    <col min="8469" max="8469" width="13.7109375" style="5" customWidth="1"/>
    <col min="8470" max="8470" width="11.42578125" style="5"/>
    <col min="8471" max="8471" width="19.42578125" style="5" customWidth="1"/>
    <col min="8472" max="8700" width="11.42578125" style="5"/>
    <col min="8701" max="8701" width="16.28515625" style="5" customWidth="1"/>
    <col min="8702" max="8702" width="3" style="5" bestFit="1" customWidth="1"/>
    <col min="8703" max="8708" width="2" style="5" bestFit="1" customWidth="1"/>
    <col min="8709" max="8709" width="4" style="5" bestFit="1" customWidth="1"/>
    <col min="8710" max="8710" width="3" style="5" bestFit="1" customWidth="1"/>
    <col min="8711" max="8711" width="32.42578125" style="5" bestFit="1" customWidth="1"/>
    <col min="8712" max="8712" width="2.85546875" style="5" bestFit="1" customWidth="1"/>
    <col min="8713" max="8713" width="25.42578125" style="5" bestFit="1" customWidth="1"/>
    <col min="8714" max="8714" width="2.85546875" style="5" bestFit="1" customWidth="1"/>
    <col min="8715" max="8715" width="16.28515625" style="5" bestFit="1" customWidth="1"/>
    <col min="8716" max="8716" width="2.85546875" style="5" bestFit="1" customWidth="1"/>
    <col min="8717" max="8717" width="18.85546875" style="5" bestFit="1" customWidth="1"/>
    <col min="8718" max="8718" width="2.85546875" style="5" bestFit="1" customWidth="1"/>
    <col min="8719" max="8719" width="23.140625" style="5" customWidth="1"/>
    <col min="8720" max="8720" width="2.85546875" style="5" bestFit="1" customWidth="1"/>
    <col min="8721" max="8721" width="22.5703125" style="5" bestFit="1" customWidth="1"/>
    <col min="8722" max="8722" width="2.85546875" style="5" bestFit="1" customWidth="1"/>
    <col min="8723" max="8723" width="17.42578125" style="5" bestFit="1" customWidth="1"/>
    <col min="8724" max="8724" width="11.42578125" style="5"/>
    <col min="8725" max="8725" width="13.7109375" style="5" customWidth="1"/>
    <col min="8726" max="8726" width="11.42578125" style="5"/>
    <col min="8727" max="8727" width="19.42578125" style="5" customWidth="1"/>
    <col min="8728" max="8956" width="11.42578125" style="5"/>
    <col min="8957" max="8957" width="16.28515625" style="5" customWidth="1"/>
    <col min="8958" max="8958" width="3" style="5" bestFit="1" customWidth="1"/>
    <col min="8959" max="8964" width="2" style="5" bestFit="1" customWidth="1"/>
    <col min="8965" max="8965" width="4" style="5" bestFit="1" customWidth="1"/>
    <col min="8966" max="8966" width="3" style="5" bestFit="1" customWidth="1"/>
    <col min="8967" max="8967" width="32.42578125" style="5" bestFit="1" customWidth="1"/>
    <col min="8968" max="8968" width="2.85546875" style="5" bestFit="1" customWidth="1"/>
    <col min="8969" max="8969" width="25.42578125" style="5" bestFit="1" customWidth="1"/>
    <col min="8970" max="8970" width="2.85546875" style="5" bestFit="1" customWidth="1"/>
    <col min="8971" max="8971" width="16.28515625" style="5" bestFit="1" customWidth="1"/>
    <col min="8972" max="8972" width="2.85546875" style="5" bestFit="1" customWidth="1"/>
    <col min="8973" max="8973" width="18.85546875" style="5" bestFit="1" customWidth="1"/>
    <col min="8974" max="8974" width="2.85546875" style="5" bestFit="1" customWidth="1"/>
    <col min="8975" max="8975" width="23.140625" style="5" customWidth="1"/>
    <col min="8976" max="8976" width="2.85546875" style="5" bestFit="1" customWidth="1"/>
    <col min="8977" max="8977" width="22.5703125" style="5" bestFit="1" customWidth="1"/>
    <col min="8978" max="8978" width="2.85546875" style="5" bestFit="1" customWidth="1"/>
    <col min="8979" max="8979" width="17.42578125" style="5" bestFit="1" customWidth="1"/>
    <col min="8980" max="8980" width="11.42578125" style="5"/>
    <col min="8981" max="8981" width="13.7109375" style="5" customWidth="1"/>
    <col min="8982" max="8982" width="11.42578125" style="5"/>
    <col min="8983" max="8983" width="19.42578125" style="5" customWidth="1"/>
    <col min="8984" max="9212" width="11.42578125" style="5"/>
    <col min="9213" max="9213" width="16.28515625" style="5" customWidth="1"/>
    <col min="9214" max="9214" width="3" style="5" bestFit="1" customWidth="1"/>
    <col min="9215" max="9220" width="2" style="5" bestFit="1" customWidth="1"/>
    <col min="9221" max="9221" width="4" style="5" bestFit="1" customWidth="1"/>
    <col min="9222" max="9222" width="3" style="5" bestFit="1" customWidth="1"/>
    <col min="9223" max="9223" width="32.42578125" style="5" bestFit="1" customWidth="1"/>
    <col min="9224" max="9224" width="2.85546875" style="5" bestFit="1" customWidth="1"/>
    <col min="9225" max="9225" width="25.42578125" style="5" bestFit="1" customWidth="1"/>
    <col min="9226" max="9226" width="2.85546875" style="5" bestFit="1" customWidth="1"/>
    <col min="9227" max="9227" width="16.28515625" style="5" bestFit="1" customWidth="1"/>
    <col min="9228" max="9228" width="2.85546875" style="5" bestFit="1" customWidth="1"/>
    <col min="9229" max="9229" width="18.85546875" style="5" bestFit="1" customWidth="1"/>
    <col min="9230" max="9230" width="2.85546875" style="5" bestFit="1" customWidth="1"/>
    <col min="9231" max="9231" width="23.140625" style="5" customWidth="1"/>
    <col min="9232" max="9232" width="2.85546875" style="5" bestFit="1" customWidth="1"/>
    <col min="9233" max="9233" width="22.5703125" style="5" bestFit="1" customWidth="1"/>
    <col min="9234" max="9234" width="2.85546875" style="5" bestFit="1" customWidth="1"/>
    <col min="9235" max="9235" width="17.42578125" style="5" bestFit="1" customWidth="1"/>
    <col min="9236" max="9236" width="11.42578125" style="5"/>
    <col min="9237" max="9237" width="13.7109375" style="5" customWidth="1"/>
    <col min="9238" max="9238" width="11.42578125" style="5"/>
    <col min="9239" max="9239" width="19.42578125" style="5" customWidth="1"/>
    <col min="9240" max="9468" width="11.42578125" style="5"/>
    <col min="9469" max="9469" width="16.28515625" style="5" customWidth="1"/>
    <col min="9470" max="9470" width="3" style="5" bestFit="1" customWidth="1"/>
    <col min="9471" max="9476" width="2" style="5" bestFit="1" customWidth="1"/>
    <col min="9477" max="9477" width="4" style="5" bestFit="1" customWidth="1"/>
    <col min="9478" max="9478" width="3" style="5" bestFit="1" customWidth="1"/>
    <col min="9479" max="9479" width="32.42578125" style="5" bestFit="1" customWidth="1"/>
    <col min="9480" max="9480" width="2.85546875" style="5" bestFit="1" customWidth="1"/>
    <col min="9481" max="9481" width="25.42578125" style="5" bestFit="1" customWidth="1"/>
    <col min="9482" max="9482" width="2.85546875" style="5" bestFit="1" customWidth="1"/>
    <col min="9483" max="9483" width="16.28515625" style="5" bestFit="1" customWidth="1"/>
    <col min="9484" max="9484" width="2.85546875" style="5" bestFit="1" customWidth="1"/>
    <col min="9485" max="9485" width="18.85546875" style="5" bestFit="1" customWidth="1"/>
    <col min="9486" max="9486" width="2.85546875" style="5" bestFit="1" customWidth="1"/>
    <col min="9487" max="9487" width="23.140625" style="5" customWidth="1"/>
    <col min="9488" max="9488" width="2.85546875" style="5" bestFit="1" customWidth="1"/>
    <col min="9489" max="9489" width="22.5703125" style="5" bestFit="1" customWidth="1"/>
    <col min="9490" max="9490" width="2.85546875" style="5" bestFit="1" customWidth="1"/>
    <col min="9491" max="9491" width="17.42578125" style="5" bestFit="1" customWidth="1"/>
    <col min="9492" max="9492" width="11.42578125" style="5"/>
    <col min="9493" max="9493" width="13.7109375" style="5" customWidth="1"/>
    <col min="9494" max="9494" width="11.42578125" style="5"/>
    <col min="9495" max="9495" width="19.42578125" style="5" customWidth="1"/>
    <col min="9496" max="9724" width="11.42578125" style="5"/>
    <col min="9725" max="9725" width="16.28515625" style="5" customWidth="1"/>
    <col min="9726" max="9726" width="3" style="5" bestFit="1" customWidth="1"/>
    <col min="9727" max="9732" width="2" style="5" bestFit="1" customWidth="1"/>
    <col min="9733" max="9733" width="4" style="5" bestFit="1" customWidth="1"/>
    <col min="9734" max="9734" width="3" style="5" bestFit="1" customWidth="1"/>
    <col min="9735" max="9735" width="32.42578125" style="5" bestFit="1" customWidth="1"/>
    <col min="9736" max="9736" width="2.85546875" style="5" bestFit="1" customWidth="1"/>
    <col min="9737" max="9737" width="25.42578125" style="5" bestFit="1" customWidth="1"/>
    <col min="9738" max="9738" width="2.85546875" style="5" bestFit="1" customWidth="1"/>
    <col min="9739" max="9739" width="16.28515625" style="5" bestFit="1" customWidth="1"/>
    <col min="9740" max="9740" width="2.85546875" style="5" bestFit="1" customWidth="1"/>
    <col min="9741" max="9741" width="18.85546875" style="5" bestFit="1" customWidth="1"/>
    <col min="9742" max="9742" width="2.85546875" style="5" bestFit="1" customWidth="1"/>
    <col min="9743" max="9743" width="23.140625" style="5" customWidth="1"/>
    <col min="9744" max="9744" width="2.85546875" style="5" bestFit="1" customWidth="1"/>
    <col min="9745" max="9745" width="22.5703125" style="5" bestFit="1" customWidth="1"/>
    <col min="9746" max="9746" width="2.85546875" style="5" bestFit="1" customWidth="1"/>
    <col min="9747" max="9747" width="17.42578125" style="5" bestFit="1" customWidth="1"/>
    <col min="9748" max="9748" width="11.42578125" style="5"/>
    <col min="9749" max="9749" width="13.7109375" style="5" customWidth="1"/>
    <col min="9750" max="9750" width="11.42578125" style="5"/>
    <col min="9751" max="9751" width="19.42578125" style="5" customWidth="1"/>
    <col min="9752" max="9980" width="11.42578125" style="5"/>
    <col min="9981" max="9981" width="16.28515625" style="5" customWidth="1"/>
    <col min="9982" max="9982" width="3" style="5" bestFit="1" customWidth="1"/>
    <col min="9983" max="9988" width="2" style="5" bestFit="1" customWidth="1"/>
    <col min="9989" max="9989" width="4" style="5" bestFit="1" customWidth="1"/>
    <col min="9990" max="9990" width="3" style="5" bestFit="1" customWidth="1"/>
    <col min="9991" max="9991" width="32.42578125" style="5" bestFit="1" customWidth="1"/>
    <col min="9992" max="9992" width="2.85546875" style="5" bestFit="1" customWidth="1"/>
    <col min="9993" max="9993" width="25.42578125" style="5" bestFit="1" customWidth="1"/>
    <col min="9994" max="9994" width="2.85546875" style="5" bestFit="1" customWidth="1"/>
    <col min="9995" max="9995" width="16.28515625" style="5" bestFit="1" customWidth="1"/>
    <col min="9996" max="9996" width="2.85546875" style="5" bestFit="1" customWidth="1"/>
    <col min="9997" max="9997" width="18.85546875" style="5" bestFit="1" customWidth="1"/>
    <col min="9998" max="9998" width="2.85546875" style="5" bestFit="1" customWidth="1"/>
    <col min="9999" max="9999" width="23.140625" style="5" customWidth="1"/>
    <col min="10000" max="10000" width="2.85546875" style="5" bestFit="1" customWidth="1"/>
    <col min="10001" max="10001" width="22.5703125" style="5" bestFit="1" customWidth="1"/>
    <col min="10002" max="10002" width="2.85546875" style="5" bestFit="1" customWidth="1"/>
    <col min="10003" max="10003" width="17.42578125" style="5" bestFit="1" customWidth="1"/>
    <col min="10004" max="10004" width="11.42578125" style="5"/>
    <col min="10005" max="10005" width="13.7109375" style="5" customWidth="1"/>
    <col min="10006" max="10006" width="11.42578125" style="5"/>
    <col min="10007" max="10007" width="19.42578125" style="5" customWidth="1"/>
    <col min="10008" max="10236" width="11.42578125" style="5"/>
    <col min="10237" max="10237" width="16.28515625" style="5" customWidth="1"/>
    <col min="10238" max="10238" width="3" style="5" bestFit="1" customWidth="1"/>
    <col min="10239" max="10244" width="2" style="5" bestFit="1" customWidth="1"/>
    <col min="10245" max="10245" width="4" style="5" bestFit="1" customWidth="1"/>
    <col min="10246" max="10246" width="3" style="5" bestFit="1" customWidth="1"/>
    <col min="10247" max="10247" width="32.42578125" style="5" bestFit="1" customWidth="1"/>
    <col min="10248" max="10248" width="2.85546875" style="5" bestFit="1" customWidth="1"/>
    <col min="10249" max="10249" width="25.42578125" style="5" bestFit="1" customWidth="1"/>
    <col min="10250" max="10250" width="2.85546875" style="5" bestFit="1" customWidth="1"/>
    <col min="10251" max="10251" width="16.28515625" style="5" bestFit="1" customWidth="1"/>
    <col min="10252" max="10252" width="2.85546875" style="5" bestFit="1" customWidth="1"/>
    <col min="10253" max="10253" width="18.85546875" style="5" bestFit="1" customWidth="1"/>
    <col min="10254" max="10254" width="2.85546875" style="5" bestFit="1" customWidth="1"/>
    <col min="10255" max="10255" width="23.140625" style="5" customWidth="1"/>
    <col min="10256" max="10256" width="2.85546875" style="5" bestFit="1" customWidth="1"/>
    <col min="10257" max="10257" width="22.5703125" style="5" bestFit="1" customWidth="1"/>
    <col min="10258" max="10258" width="2.85546875" style="5" bestFit="1" customWidth="1"/>
    <col min="10259" max="10259" width="17.42578125" style="5" bestFit="1" customWidth="1"/>
    <col min="10260" max="10260" width="11.42578125" style="5"/>
    <col min="10261" max="10261" width="13.7109375" style="5" customWidth="1"/>
    <col min="10262" max="10262" width="11.42578125" style="5"/>
    <col min="10263" max="10263" width="19.42578125" style="5" customWidth="1"/>
    <col min="10264" max="10492" width="11.42578125" style="5"/>
    <col min="10493" max="10493" width="16.28515625" style="5" customWidth="1"/>
    <col min="10494" max="10494" width="3" style="5" bestFit="1" customWidth="1"/>
    <col min="10495" max="10500" width="2" style="5" bestFit="1" customWidth="1"/>
    <col min="10501" max="10501" width="4" style="5" bestFit="1" customWidth="1"/>
    <col min="10502" max="10502" width="3" style="5" bestFit="1" customWidth="1"/>
    <col min="10503" max="10503" width="32.42578125" style="5" bestFit="1" customWidth="1"/>
    <col min="10504" max="10504" width="2.85546875" style="5" bestFit="1" customWidth="1"/>
    <col min="10505" max="10505" width="25.42578125" style="5" bestFit="1" customWidth="1"/>
    <col min="10506" max="10506" width="2.85546875" style="5" bestFit="1" customWidth="1"/>
    <col min="10507" max="10507" width="16.28515625" style="5" bestFit="1" customWidth="1"/>
    <col min="10508" max="10508" width="2.85546875" style="5" bestFit="1" customWidth="1"/>
    <col min="10509" max="10509" width="18.85546875" style="5" bestFit="1" customWidth="1"/>
    <col min="10510" max="10510" width="2.85546875" style="5" bestFit="1" customWidth="1"/>
    <col min="10511" max="10511" width="23.140625" style="5" customWidth="1"/>
    <col min="10512" max="10512" width="2.85546875" style="5" bestFit="1" customWidth="1"/>
    <col min="10513" max="10513" width="22.5703125" style="5" bestFit="1" customWidth="1"/>
    <col min="10514" max="10514" width="2.85546875" style="5" bestFit="1" customWidth="1"/>
    <col min="10515" max="10515" width="17.42578125" style="5" bestFit="1" customWidth="1"/>
    <col min="10516" max="10516" width="11.42578125" style="5"/>
    <col min="10517" max="10517" width="13.7109375" style="5" customWidth="1"/>
    <col min="10518" max="10518" width="11.42578125" style="5"/>
    <col min="10519" max="10519" width="19.42578125" style="5" customWidth="1"/>
    <col min="10520" max="10748" width="11.42578125" style="5"/>
    <col min="10749" max="10749" width="16.28515625" style="5" customWidth="1"/>
    <col min="10750" max="10750" width="3" style="5" bestFit="1" customWidth="1"/>
    <col min="10751" max="10756" width="2" style="5" bestFit="1" customWidth="1"/>
    <col min="10757" max="10757" width="4" style="5" bestFit="1" customWidth="1"/>
    <col min="10758" max="10758" width="3" style="5" bestFit="1" customWidth="1"/>
    <col min="10759" max="10759" width="32.42578125" style="5" bestFit="1" customWidth="1"/>
    <col min="10760" max="10760" width="2.85546875" style="5" bestFit="1" customWidth="1"/>
    <col min="10761" max="10761" width="25.42578125" style="5" bestFit="1" customWidth="1"/>
    <col min="10762" max="10762" width="2.85546875" style="5" bestFit="1" customWidth="1"/>
    <col min="10763" max="10763" width="16.28515625" style="5" bestFit="1" customWidth="1"/>
    <col min="10764" max="10764" width="2.85546875" style="5" bestFit="1" customWidth="1"/>
    <col min="10765" max="10765" width="18.85546875" style="5" bestFit="1" customWidth="1"/>
    <col min="10766" max="10766" width="2.85546875" style="5" bestFit="1" customWidth="1"/>
    <col min="10767" max="10767" width="23.140625" style="5" customWidth="1"/>
    <col min="10768" max="10768" width="2.85546875" style="5" bestFit="1" customWidth="1"/>
    <col min="10769" max="10769" width="22.5703125" style="5" bestFit="1" customWidth="1"/>
    <col min="10770" max="10770" width="2.85546875" style="5" bestFit="1" customWidth="1"/>
    <col min="10771" max="10771" width="17.42578125" style="5" bestFit="1" customWidth="1"/>
    <col min="10772" max="10772" width="11.42578125" style="5"/>
    <col min="10773" max="10773" width="13.7109375" style="5" customWidth="1"/>
    <col min="10774" max="10774" width="11.42578125" style="5"/>
    <col min="10775" max="10775" width="19.42578125" style="5" customWidth="1"/>
    <col min="10776" max="11004" width="11.42578125" style="5"/>
    <col min="11005" max="11005" width="16.28515625" style="5" customWidth="1"/>
    <col min="11006" max="11006" width="3" style="5" bestFit="1" customWidth="1"/>
    <col min="11007" max="11012" width="2" style="5" bestFit="1" customWidth="1"/>
    <col min="11013" max="11013" width="4" style="5" bestFit="1" customWidth="1"/>
    <col min="11014" max="11014" width="3" style="5" bestFit="1" customWidth="1"/>
    <col min="11015" max="11015" width="32.42578125" style="5" bestFit="1" customWidth="1"/>
    <col min="11016" max="11016" width="2.85546875" style="5" bestFit="1" customWidth="1"/>
    <col min="11017" max="11017" width="25.42578125" style="5" bestFit="1" customWidth="1"/>
    <col min="11018" max="11018" width="2.85546875" style="5" bestFit="1" customWidth="1"/>
    <col min="11019" max="11019" width="16.28515625" style="5" bestFit="1" customWidth="1"/>
    <col min="11020" max="11020" width="2.85546875" style="5" bestFit="1" customWidth="1"/>
    <col min="11021" max="11021" width="18.85546875" style="5" bestFit="1" customWidth="1"/>
    <col min="11022" max="11022" width="2.85546875" style="5" bestFit="1" customWidth="1"/>
    <col min="11023" max="11023" width="23.140625" style="5" customWidth="1"/>
    <col min="11024" max="11024" width="2.85546875" style="5" bestFit="1" customWidth="1"/>
    <col min="11025" max="11025" width="22.5703125" style="5" bestFit="1" customWidth="1"/>
    <col min="11026" max="11026" width="2.85546875" style="5" bestFit="1" customWidth="1"/>
    <col min="11027" max="11027" width="17.42578125" style="5" bestFit="1" customWidth="1"/>
    <col min="11028" max="11028" width="11.42578125" style="5"/>
    <col min="11029" max="11029" width="13.7109375" style="5" customWidth="1"/>
    <col min="11030" max="11030" width="11.42578125" style="5"/>
    <col min="11031" max="11031" width="19.42578125" style="5" customWidth="1"/>
    <col min="11032" max="11260" width="11.42578125" style="5"/>
    <col min="11261" max="11261" width="16.28515625" style="5" customWidth="1"/>
    <col min="11262" max="11262" width="3" style="5" bestFit="1" customWidth="1"/>
    <col min="11263" max="11268" width="2" style="5" bestFit="1" customWidth="1"/>
    <col min="11269" max="11269" width="4" style="5" bestFit="1" customWidth="1"/>
    <col min="11270" max="11270" width="3" style="5" bestFit="1" customWidth="1"/>
    <col min="11271" max="11271" width="32.42578125" style="5" bestFit="1" customWidth="1"/>
    <col min="11272" max="11272" width="2.85546875" style="5" bestFit="1" customWidth="1"/>
    <col min="11273" max="11273" width="25.42578125" style="5" bestFit="1" customWidth="1"/>
    <col min="11274" max="11274" width="2.85546875" style="5" bestFit="1" customWidth="1"/>
    <col min="11275" max="11275" width="16.28515625" style="5" bestFit="1" customWidth="1"/>
    <col min="11276" max="11276" width="2.85546875" style="5" bestFit="1" customWidth="1"/>
    <col min="11277" max="11277" width="18.85546875" style="5" bestFit="1" customWidth="1"/>
    <col min="11278" max="11278" width="2.85546875" style="5" bestFit="1" customWidth="1"/>
    <col min="11279" max="11279" width="23.140625" style="5" customWidth="1"/>
    <col min="11280" max="11280" width="2.85546875" style="5" bestFit="1" customWidth="1"/>
    <col min="11281" max="11281" width="22.5703125" style="5" bestFit="1" customWidth="1"/>
    <col min="11282" max="11282" width="2.85546875" style="5" bestFit="1" customWidth="1"/>
    <col min="11283" max="11283" width="17.42578125" style="5" bestFit="1" customWidth="1"/>
    <col min="11284" max="11284" width="11.42578125" style="5"/>
    <col min="11285" max="11285" width="13.7109375" style="5" customWidth="1"/>
    <col min="11286" max="11286" width="11.42578125" style="5"/>
    <col min="11287" max="11287" width="19.42578125" style="5" customWidth="1"/>
    <col min="11288" max="11516" width="11.42578125" style="5"/>
    <col min="11517" max="11517" width="16.28515625" style="5" customWidth="1"/>
    <col min="11518" max="11518" width="3" style="5" bestFit="1" customWidth="1"/>
    <col min="11519" max="11524" width="2" style="5" bestFit="1" customWidth="1"/>
    <col min="11525" max="11525" width="4" style="5" bestFit="1" customWidth="1"/>
    <col min="11526" max="11526" width="3" style="5" bestFit="1" customWidth="1"/>
    <col min="11527" max="11527" width="32.42578125" style="5" bestFit="1" customWidth="1"/>
    <col min="11528" max="11528" width="2.85546875" style="5" bestFit="1" customWidth="1"/>
    <col min="11529" max="11529" width="25.42578125" style="5" bestFit="1" customWidth="1"/>
    <col min="11530" max="11530" width="2.85546875" style="5" bestFit="1" customWidth="1"/>
    <col min="11531" max="11531" width="16.28515625" style="5" bestFit="1" customWidth="1"/>
    <col min="11532" max="11532" width="2.85546875" style="5" bestFit="1" customWidth="1"/>
    <col min="11533" max="11533" width="18.85546875" style="5" bestFit="1" customWidth="1"/>
    <col min="11534" max="11534" width="2.85546875" style="5" bestFit="1" customWidth="1"/>
    <col min="11535" max="11535" width="23.140625" style="5" customWidth="1"/>
    <col min="11536" max="11536" width="2.85546875" style="5" bestFit="1" customWidth="1"/>
    <col min="11537" max="11537" width="22.5703125" style="5" bestFit="1" customWidth="1"/>
    <col min="11538" max="11538" width="2.85546875" style="5" bestFit="1" customWidth="1"/>
    <col min="11539" max="11539" width="17.42578125" style="5" bestFit="1" customWidth="1"/>
    <col min="11540" max="11540" width="11.42578125" style="5"/>
    <col min="11541" max="11541" width="13.7109375" style="5" customWidth="1"/>
    <col min="11542" max="11542" width="11.42578125" style="5"/>
    <col min="11543" max="11543" width="19.42578125" style="5" customWidth="1"/>
    <col min="11544" max="11772" width="11.42578125" style="5"/>
    <col min="11773" max="11773" width="16.28515625" style="5" customWidth="1"/>
    <col min="11774" max="11774" width="3" style="5" bestFit="1" customWidth="1"/>
    <col min="11775" max="11780" width="2" style="5" bestFit="1" customWidth="1"/>
    <col min="11781" max="11781" width="4" style="5" bestFit="1" customWidth="1"/>
    <col min="11782" max="11782" width="3" style="5" bestFit="1" customWidth="1"/>
    <col min="11783" max="11783" width="32.42578125" style="5" bestFit="1" customWidth="1"/>
    <col min="11784" max="11784" width="2.85546875" style="5" bestFit="1" customWidth="1"/>
    <col min="11785" max="11785" width="25.42578125" style="5" bestFit="1" customWidth="1"/>
    <col min="11786" max="11786" width="2.85546875" style="5" bestFit="1" customWidth="1"/>
    <col min="11787" max="11787" width="16.28515625" style="5" bestFit="1" customWidth="1"/>
    <col min="11788" max="11788" width="2.85546875" style="5" bestFit="1" customWidth="1"/>
    <col min="11789" max="11789" width="18.85546875" style="5" bestFit="1" customWidth="1"/>
    <col min="11790" max="11790" width="2.85546875" style="5" bestFit="1" customWidth="1"/>
    <col min="11791" max="11791" width="23.140625" style="5" customWidth="1"/>
    <col min="11792" max="11792" width="2.85546875" style="5" bestFit="1" customWidth="1"/>
    <col min="11793" max="11793" width="22.5703125" style="5" bestFit="1" customWidth="1"/>
    <col min="11794" max="11794" width="2.85546875" style="5" bestFit="1" customWidth="1"/>
    <col min="11795" max="11795" width="17.42578125" style="5" bestFit="1" customWidth="1"/>
    <col min="11796" max="11796" width="11.42578125" style="5"/>
    <col min="11797" max="11797" width="13.7109375" style="5" customWidth="1"/>
    <col min="11798" max="11798" width="11.42578125" style="5"/>
    <col min="11799" max="11799" width="19.42578125" style="5" customWidth="1"/>
    <col min="11800" max="12028" width="11.42578125" style="5"/>
    <col min="12029" max="12029" width="16.28515625" style="5" customWidth="1"/>
    <col min="12030" max="12030" width="3" style="5" bestFit="1" customWidth="1"/>
    <col min="12031" max="12036" width="2" style="5" bestFit="1" customWidth="1"/>
    <col min="12037" max="12037" width="4" style="5" bestFit="1" customWidth="1"/>
    <col min="12038" max="12038" width="3" style="5" bestFit="1" customWidth="1"/>
    <col min="12039" max="12039" width="32.42578125" style="5" bestFit="1" customWidth="1"/>
    <col min="12040" max="12040" width="2.85546875" style="5" bestFit="1" customWidth="1"/>
    <col min="12041" max="12041" width="25.42578125" style="5" bestFit="1" customWidth="1"/>
    <col min="12042" max="12042" width="2.85546875" style="5" bestFit="1" customWidth="1"/>
    <col min="12043" max="12043" width="16.28515625" style="5" bestFit="1" customWidth="1"/>
    <col min="12044" max="12044" width="2.85546875" style="5" bestFit="1" customWidth="1"/>
    <col min="12045" max="12045" width="18.85546875" style="5" bestFit="1" customWidth="1"/>
    <col min="12046" max="12046" width="2.85546875" style="5" bestFit="1" customWidth="1"/>
    <col min="12047" max="12047" width="23.140625" style="5" customWidth="1"/>
    <col min="12048" max="12048" width="2.85546875" style="5" bestFit="1" customWidth="1"/>
    <col min="12049" max="12049" width="22.5703125" style="5" bestFit="1" customWidth="1"/>
    <col min="12050" max="12050" width="2.85546875" style="5" bestFit="1" customWidth="1"/>
    <col min="12051" max="12051" width="17.42578125" style="5" bestFit="1" customWidth="1"/>
    <col min="12052" max="12052" width="11.42578125" style="5"/>
    <col min="12053" max="12053" width="13.7109375" style="5" customWidth="1"/>
    <col min="12054" max="12054" width="11.42578125" style="5"/>
    <col min="12055" max="12055" width="19.42578125" style="5" customWidth="1"/>
    <col min="12056" max="12284" width="11.42578125" style="5"/>
    <col min="12285" max="12285" width="16.28515625" style="5" customWidth="1"/>
    <col min="12286" max="12286" width="3" style="5" bestFit="1" customWidth="1"/>
    <col min="12287" max="12292" width="2" style="5" bestFit="1" customWidth="1"/>
    <col min="12293" max="12293" width="4" style="5" bestFit="1" customWidth="1"/>
    <col min="12294" max="12294" width="3" style="5" bestFit="1" customWidth="1"/>
    <col min="12295" max="12295" width="32.42578125" style="5" bestFit="1" customWidth="1"/>
    <col min="12296" max="12296" width="2.85546875" style="5" bestFit="1" customWidth="1"/>
    <col min="12297" max="12297" width="25.42578125" style="5" bestFit="1" customWidth="1"/>
    <col min="12298" max="12298" width="2.85546875" style="5" bestFit="1" customWidth="1"/>
    <col min="12299" max="12299" width="16.28515625" style="5" bestFit="1" customWidth="1"/>
    <col min="12300" max="12300" width="2.85546875" style="5" bestFit="1" customWidth="1"/>
    <col min="12301" max="12301" width="18.85546875" style="5" bestFit="1" customWidth="1"/>
    <col min="12302" max="12302" width="2.85546875" style="5" bestFit="1" customWidth="1"/>
    <col min="12303" max="12303" width="23.140625" style="5" customWidth="1"/>
    <col min="12304" max="12304" width="2.85546875" style="5" bestFit="1" customWidth="1"/>
    <col min="12305" max="12305" width="22.5703125" style="5" bestFit="1" customWidth="1"/>
    <col min="12306" max="12306" width="2.85546875" style="5" bestFit="1" customWidth="1"/>
    <col min="12307" max="12307" width="17.42578125" style="5" bestFit="1" customWidth="1"/>
    <col min="12308" max="12308" width="11.42578125" style="5"/>
    <col min="12309" max="12309" width="13.7109375" style="5" customWidth="1"/>
    <col min="12310" max="12310" width="11.42578125" style="5"/>
    <col min="12311" max="12311" width="19.42578125" style="5" customWidth="1"/>
    <col min="12312" max="12540" width="11.42578125" style="5"/>
    <col min="12541" max="12541" width="16.28515625" style="5" customWidth="1"/>
    <col min="12542" max="12542" width="3" style="5" bestFit="1" customWidth="1"/>
    <col min="12543" max="12548" width="2" style="5" bestFit="1" customWidth="1"/>
    <col min="12549" max="12549" width="4" style="5" bestFit="1" customWidth="1"/>
    <col min="12550" max="12550" width="3" style="5" bestFit="1" customWidth="1"/>
    <col min="12551" max="12551" width="32.42578125" style="5" bestFit="1" customWidth="1"/>
    <col min="12552" max="12552" width="2.85546875" style="5" bestFit="1" customWidth="1"/>
    <col min="12553" max="12553" width="25.42578125" style="5" bestFit="1" customWidth="1"/>
    <col min="12554" max="12554" width="2.85546875" style="5" bestFit="1" customWidth="1"/>
    <col min="12555" max="12555" width="16.28515625" style="5" bestFit="1" customWidth="1"/>
    <col min="12556" max="12556" width="2.85546875" style="5" bestFit="1" customWidth="1"/>
    <col min="12557" max="12557" width="18.85546875" style="5" bestFit="1" customWidth="1"/>
    <col min="12558" max="12558" width="2.85546875" style="5" bestFit="1" customWidth="1"/>
    <col min="12559" max="12559" width="23.140625" style="5" customWidth="1"/>
    <col min="12560" max="12560" width="2.85546875" style="5" bestFit="1" customWidth="1"/>
    <col min="12561" max="12561" width="22.5703125" style="5" bestFit="1" customWidth="1"/>
    <col min="12562" max="12562" width="2.85546875" style="5" bestFit="1" customWidth="1"/>
    <col min="12563" max="12563" width="17.42578125" style="5" bestFit="1" customWidth="1"/>
    <col min="12564" max="12564" width="11.42578125" style="5"/>
    <col min="12565" max="12565" width="13.7109375" style="5" customWidth="1"/>
    <col min="12566" max="12566" width="11.42578125" style="5"/>
    <col min="12567" max="12567" width="19.42578125" style="5" customWidth="1"/>
    <col min="12568" max="12796" width="11.42578125" style="5"/>
    <col min="12797" max="12797" width="16.28515625" style="5" customWidth="1"/>
    <col min="12798" max="12798" width="3" style="5" bestFit="1" customWidth="1"/>
    <col min="12799" max="12804" width="2" style="5" bestFit="1" customWidth="1"/>
    <col min="12805" max="12805" width="4" style="5" bestFit="1" customWidth="1"/>
    <col min="12806" max="12806" width="3" style="5" bestFit="1" customWidth="1"/>
    <col min="12807" max="12807" width="32.42578125" style="5" bestFit="1" customWidth="1"/>
    <col min="12808" max="12808" width="2.85546875" style="5" bestFit="1" customWidth="1"/>
    <col min="12809" max="12809" width="25.42578125" style="5" bestFit="1" customWidth="1"/>
    <col min="12810" max="12810" width="2.85546875" style="5" bestFit="1" customWidth="1"/>
    <col min="12811" max="12811" width="16.28515625" style="5" bestFit="1" customWidth="1"/>
    <col min="12812" max="12812" width="2.85546875" style="5" bestFit="1" customWidth="1"/>
    <col min="12813" max="12813" width="18.85546875" style="5" bestFit="1" customWidth="1"/>
    <col min="12814" max="12814" width="2.85546875" style="5" bestFit="1" customWidth="1"/>
    <col min="12815" max="12815" width="23.140625" style="5" customWidth="1"/>
    <col min="12816" max="12816" width="2.85546875" style="5" bestFit="1" customWidth="1"/>
    <col min="12817" max="12817" width="22.5703125" style="5" bestFit="1" customWidth="1"/>
    <col min="12818" max="12818" width="2.85546875" style="5" bestFit="1" customWidth="1"/>
    <col min="12819" max="12819" width="17.42578125" style="5" bestFit="1" customWidth="1"/>
    <col min="12820" max="12820" width="11.42578125" style="5"/>
    <col min="12821" max="12821" width="13.7109375" style="5" customWidth="1"/>
    <col min="12822" max="12822" width="11.42578125" style="5"/>
    <col min="12823" max="12823" width="19.42578125" style="5" customWidth="1"/>
    <col min="12824" max="13052" width="11.42578125" style="5"/>
    <col min="13053" max="13053" width="16.28515625" style="5" customWidth="1"/>
    <col min="13054" max="13054" width="3" style="5" bestFit="1" customWidth="1"/>
    <col min="13055" max="13060" width="2" style="5" bestFit="1" customWidth="1"/>
    <col min="13061" max="13061" width="4" style="5" bestFit="1" customWidth="1"/>
    <col min="13062" max="13062" width="3" style="5" bestFit="1" customWidth="1"/>
    <col min="13063" max="13063" width="32.42578125" style="5" bestFit="1" customWidth="1"/>
    <col min="13064" max="13064" width="2.85546875" style="5" bestFit="1" customWidth="1"/>
    <col min="13065" max="13065" width="25.42578125" style="5" bestFit="1" customWidth="1"/>
    <col min="13066" max="13066" width="2.85546875" style="5" bestFit="1" customWidth="1"/>
    <col min="13067" max="13067" width="16.28515625" style="5" bestFit="1" customWidth="1"/>
    <col min="13068" max="13068" width="2.85546875" style="5" bestFit="1" customWidth="1"/>
    <col min="13069" max="13069" width="18.85546875" style="5" bestFit="1" customWidth="1"/>
    <col min="13070" max="13070" width="2.85546875" style="5" bestFit="1" customWidth="1"/>
    <col min="13071" max="13071" width="23.140625" style="5" customWidth="1"/>
    <col min="13072" max="13072" width="2.85546875" style="5" bestFit="1" customWidth="1"/>
    <col min="13073" max="13073" width="22.5703125" style="5" bestFit="1" customWidth="1"/>
    <col min="13074" max="13074" width="2.85546875" style="5" bestFit="1" customWidth="1"/>
    <col min="13075" max="13075" width="17.42578125" style="5" bestFit="1" customWidth="1"/>
    <col min="13076" max="13076" width="11.42578125" style="5"/>
    <col min="13077" max="13077" width="13.7109375" style="5" customWidth="1"/>
    <col min="13078" max="13078" width="11.42578125" style="5"/>
    <col min="13079" max="13079" width="19.42578125" style="5" customWidth="1"/>
    <col min="13080" max="13308" width="11.42578125" style="5"/>
    <col min="13309" max="13309" width="16.28515625" style="5" customWidth="1"/>
    <col min="13310" max="13310" width="3" style="5" bestFit="1" customWidth="1"/>
    <col min="13311" max="13316" width="2" style="5" bestFit="1" customWidth="1"/>
    <col min="13317" max="13317" width="4" style="5" bestFit="1" customWidth="1"/>
    <col min="13318" max="13318" width="3" style="5" bestFit="1" customWidth="1"/>
    <col min="13319" max="13319" width="32.42578125" style="5" bestFit="1" customWidth="1"/>
    <col min="13320" max="13320" width="2.85546875" style="5" bestFit="1" customWidth="1"/>
    <col min="13321" max="13321" width="25.42578125" style="5" bestFit="1" customWidth="1"/>
    <col min="13322" max="13322" width="2.85546875" style="5" bestFit="1" customWidth="1"/>
    <col min="13323" max="13323" width="16.28515625" style="5" bestFit="1" customWidth="1"/>
    <col min="13324" max="13324" width="2.85546875" style="5" bestFit="1" customWidth="1"/>
    <col min="13325" max="13325" width="18.85546875" style="5" bestFit="1" customWidth="1"/>
    <col min="13326" max="13326" width="2.85546875" style="5" bestFit="1" customWidth="1"/>
    <col min="13327" max="13327" width="23.140625" style="5" customWidth="1"/>
    <col min="13328" max="13328" width="2.85546875" style="5" bestFit="1" customWidth="1"/>
    <col min="13329" max="13329" width="22.5703125" style="5" bestFit="1" customWidth="1"/>
    <col min="13330" max="13330" width="2.85546875" style="5" bestFit="1" customWidth="1"/>
    <col min="13331" max="13331" width="17.42578125" style="5" bestFit="1" customWidth="1"/>
    <col min="13332" max="13332" width="11.42578125" style="5"/>
    <col min="13333" max="13333" width="13.7109375" style="5" customWidth="1"/>
    <col min="13334" max="13334" width="11.42578125" style="5"/>
    <col min="13335" max="13335" width="19.42578125" style="5" customWidth="1"/>
    <col min="13336" max="13564" width="11.42578125" style="5"/>
    <col min="13565" max="13565" width="16.28515625" style="5" customWidth="1"/>
    <col min="13566" max="13566" width="3" style="5" bestFit="1" customWidth="1"/>
    <col min="13567" max="13572" width="2" style="5" bestFit="1" customWidth="1"/>
    <col min="13573" max="13573" width="4" style="5" bestFit="1" customWidth="1"/>
    <col min="13574" max="13574" width="3" style="5" bestFit="1" customWidth="1"/>
    <col min="13575" max="13575" width="32.42578125" style="5" bestFit="1" customWidth="1"/>
    <col min="13576" max="13576" width="2.85546875" style="5" bestFit="1" customWidth="1"/>
    <col min="13577" max="13577" width="25.42578125" style="5" bestFit="1" customWidth="1"/>
    <col min="13578" max="13578" width="2.85546875" style="5" bestFit="1" customWidth="1"/>
    <col min="13579" max="13579" width="16.28515625" style="5" bestFit="1" customWidth="1"/>
    <col min="13580" max="13580" width="2.85546875" style="5" bestFit="1" customWidth="1"/>
    <col min="13581" max="13581" width="18.85546875" style="5" bestFit="1" customWidth="1"/>
    <col min="13582" max="13582" width="2.85546875" style="5" bestFit="1" customWidth="1"/>
    <col min="13583" max="13583" width="23.140625" style="5" customWidth="1"/>
    <col min="13584" max="13584" width="2.85546875" style="5" bestFit="1" customWidth="1"/>
    <col min="13585" max="13585" width="22.5703125" style="5" bestFit="1" customWidth="1"/>
    <col min="13586" max="13586" width="2.85546875" style="5" bestFit="1" customWidth="1"/>
    <col min="13587" max="13587" width="17.42578125" style="5" bestFit="1" customWidth="1"/>
    <col min="13588" max="13588" width="11.42578125" style="5"/>
    <col min="13589" max="13589" width="13.7109375" style="5" customWidth="1"/>
    <col min="13590" max="13590" width="11.42578125" style="5"/>
    <col min="13591" max="13591" width="19.42578125" style="5" customWidth="1"/>
    <col min="13592" max="13820" width="11.42578125" style="5"/>
    <col min="13821" max="13821" width="16.28515625" style="5" customWidth="1"/>
    <col min="13822" max="13822" width="3" style="5" bestFit="1" customWidth="1"/>
    <col min="13823" max="13828" width="2" style="5" bestFit="1" customWidth="1"/>
    <col min="13829" max="13829" width="4" style="5" bestFit="1" customWidth="1"/>
    <col min="13830" max="13830" width="3" style="5" bestFit="1" customWidth="1"/>
    <col min="13831" max="13831" width="32.42578125" style="5" bestFit="1" customWidth="1"/>
    <col min="13832" max="13832" width="2.85546875" style="5" bestFit="1" customWidth="1"/>
    <col min="13833" max="13833" width="25.42578125" style="5" bestFit="1" customWidth="1"/>
    <col min="13834" max="13834" width="2.85546875" style="5" bestFit="1" customWidth="1"/>
    <col min="13835" max="13835" width="16.28515625" style="5" bestFit="1" customWidth="1"/>
    <col min="13836" max="13836" width="2.85546875" style="5" bestFit="1" customWidth="1"/>
    <col min="13837" max="13837" width="18.85546875" style="5" bestFit="1" customWidth="1"/>
    <col min="13838" max="13838" width="2.85546875" style="5" bestFit="1" customWidth="1"/>
    <col min="13839" max="13839" width="23.140625" style="5" customWidth="1"/>
    <col min="13840" max="13840" width="2.85546875" style="5" bestFit="1" customWidth="1"/>
    <col min="13841" max="13841" width="22.5703125" style="5" bestFit="1" customWidth="1"/>
    <col min="13842" max="13842" width="2.85546875" style="5" bestFit="1" customWidth="1"/>
    <col min="13843" max="13843" width="17.42578125" style="5" bestFit="1" customWidth="1"/>
    <col min="13844" max="13844" width="11.42578125" style="5"/>
    <col min="13845" max="13845" width="13.7109375" style="5" customWidth="1"/>
    <col min="13846" max="13846" width="11.42578125" style="5"/>
    <col min="13847" max="13847" width="19.42578125" style="5" customWidth="1"/>
    <col min="13848" max="14076" width="11.42578125" style="5"/>
    <col min="14077" max="14077" width="16.28515625" style="5" customWidth="1"/>
    <col min="14078" max="14078" width="3" style="5" bestFit="1" customWidth="1"/>
    <col min="14079" max="14084" width="2" style="5" bestFit="1" customWidth="1"/>
    <col min="14085" max="14085" width="4" style="5" bestFit="1" customWidth="1"/>
    <col min="14086" max="14086" width="3" style="5" bestFit="1" customWidth="1"/>
    <col min="14087" max="14087" width="32.42578125" style="5" bestFit="1" customWidth="1"/>
    <col min="14088" max="14088" width="2.85546875" style="5" bestFit="1" customWidth="1"/>
    <col min="14089" max="14089" width="25.42578125" style="5" bestFit="1" customWidth="1"/>
    <col min="14090" max="14090" width="2.85546875" style="5" bestFit="1" customWidth="1"/>
    <col min="14091" max="14091" width="16.28515625" style="5" bestFit="1" customWidth="1"/>
    <col min="14092" max="14092" width="2.85546875" style="5" bestFit="1" customWidth="1"/>
    <col min="14093" max="14093" width="18.85546875" style="5" bestFit="1" customWidth="1"/>
    <col min="14094" max="14094" width="2.85546875" style="5" bestFit="1" customWidth="1"/>
    <col min="14095" max="14095" width="23.140625" style="5" customWidth="1"/>
    <col min="14096" max="14096" width="2.85546875" style="5" bestFit="1" customWidth="1"/>
    <col min="14097" max="14097" width="22.5703125" style="5" bestFit="1" customWidth="1"/>
    <col min="14098" max="14098" width="2.85546875" style="5" bestFit="1" customWidth="1"/>
    <col min="14099" max="14099" width="17.42578125" style="5" bestFit="1" customWidth="1"/>
    <col min="14100" max="14100" width="11.42578125" style="5"/>
    <col min="14101" max="14101" width="13.7109375" style="5" customWidth="1"/>
    <col min="14102" max="14102" width="11.42578125" style="5"/>
    <col min="14103" max="14103" width="19.42578125" style="5" customWidth="1"/>
    <col min="14104" max="14332" width="11.42578125" style="5"/>
    <col min="14333" max="14333" width="16.28515625" style="5" customWidth="1"/>
    <col min="14334" max="14334" width="3" style="5" bestFit="1" customWidth="1"/>
    <col min="14335" max="14340" width="2" style="5" bestFit="1" customWidth="1"/>
    <col min="14341" max="14341" width="4" style="5" bestFit="1" customWidth="1"/>
    <col min="14342" max="14342" width="3" style="5" bestFit="1" customWidth="1"/>
    <col min="14343" max="14343" width="32.42578125" style="5" bestFit="1" customWidth="1"/>
    <col min="14344" max="14344" width="2.85546875" style="5" bestFit="1" customWidth="1"/>
    <col min="14345" max="14345" width="25.42578125" style="5" bestFit="1" customWidth="1"/>
    <col min="14346" max="14346" width="2.85546875" style="5" bestFit="1" customWidth="1"/>
    <col min="14347" max="14347" width="16.28515625" style="5" bestFit="1" customWidth="1"/>
    <col min="14348" max="14348" width="2.85546875" style="5" bestFit="1" customWidth="1"/>
    <col min="14349" max="14349" width="18.85546875" style="5" bestFit="1" customWidth="1"/>
    <col min="14350" max="14350" width="2.85546875" style="5" bestFit="1" customWidth="1"/>
    <col min="14351" max="14351" width="23.140625" style="5" customWidth="1"/>
    <col min="14352" max="14352" width="2.85546875" style="5" bestFit="1" customWidth="1"/>
    <col min="14353" max="14353" width="22.5703125" style="5" bestFit="1" customWidth="1"/>
    <col min="14354" max="14354" width="2.85546875" style="5" bestFit="1" customWidth="1"/>
    <col min="14355" max="14355" width="17.42578125" style="5" bestFit="1" customWidth="1"/>
    <col min="14356" max="14356" width="11.42578125" style="5"/>
    <col min="14357" max="14357" width="13.7109375" style="5" customWidth="1"/>
    <col min="14358" max="14358" width="11.42578125" style="5"/>
    <col min="14359" max="14359" width="19.42578125" style="5" customWidth="1"/>
    <col min="14360" max="14588" width="11.42578125" style="5"/>
    <col min="14589" max="14589" width="16.28515625" style="5" customWidth="1"/>
    <col min="14590" max="14590" width="3" style="5" bestFit="1" customWidth="1"/>
    <col min="14591" max="14596" width="2" style="5" bestFit="1" customWidth="1"/>
    <col min="14597" max="14597" width="4" style="5" bestFit="1" customWidth="1"/>
    <col min="14598" max="14598" width="3" style="5" bestFit="1" customWidth="1"/>
    <col min="14599" max="14599" width="32.42578125" style="5" bestFit="1" customWidth="1"/>
    <col min="14600" max="14600" width="2.85546875" style="5" bestFit="1" customWidth="1"/>
    <col min="14601" max="14601" width="25.42578125" style="5" bestFit="1" customWidth="1"/>
    <col min="14602" max="14602" width="2.85546875" style="5" bestFit="1" customWidth="1"/>
    <col min="14603" max="14603" width="16.28515625" style="5" bestFit="1" customWidth="1"/>
    <col min="14604" max="14604" width="2.85546875" style="5" bestFit="1" customWidth="1"/>
    <col min="14605" max="14605" width="18.85546875" style="5" bestFit="1" customWidth="1"/>
    <col min="14606" max="14606" width="2.85546875" style="5" bestFit="1" customWidth="1"/>
    <col min="14607" max="14607" width="23.140625" style="5" customWidth="1"/>
    <col min="14608" max="14608" width="2.85546875" style="5" bestFit="1" customWidth="1"/>
    <col min="14609" max="14609" width="22.5703125" style="5" bestFit="1" customWidth="1"/>
    <col min="14610" max="14610" width="2.85546875" style="5" bestFit="1" customWidth="1"/>
    <col min="14611" max="14611" width="17.42578125" style="5" bestFit="1" customWidth="1"/>
    <col min="14612" max="14612" width="11.42578125" style="5"/>
    <col min="14613" max="14613" width="13.7109375" style="5" customWidth="1"/>
    <col min="14614" max="14614" width="11.42578125" style="5"/>
    <col min="14615" max="14615" width="19.42578125" style="5" customWidth="1"/>
    <col min="14616" max="14844" width="11.42578125" style="5"/>
    <col min="14845" max="14845" width="16.28515625" style="5" customWidth="1"/>
    <col min="14846" max="14846" width="3" style="5" bestFit="1" customWidth="1"/>
    <col min="14847" max="14852" width="2" style="5" bestFit="1" customWidth="1"/>
    <col min="14853" max="14853" width="4" style="5" bestFit="1" customWidth="1"/>
    <col min="14854" max="14854" width="3" style="5" bestFit="1" customWidth="1"/>
    <col min="14855" max="14855" width="32.42578125" style="5" bestFit="1" customWidth="1"/>
    <col min="14856" max="14856" width="2.85546875" style="5" bestFit="1" customWidth="1"/>
    <col min="14857" max="14857" width="25.42578125" style="5" bestFit="1" customWidth="1"/>
    <col min="14858" max="14858" width="2.85546875" style="5" bestFit="1" customWidth="1"/>
    <col min="14859" max="14859" width="16.28515625" style="5" bestFit="1" customWidth="1"/>
    <col min="14860" max="14860" width="2.85546875" style="5" bestFit="1" customWidth="1"/>
    <col min="14861" max="14861" width="18.85546875" style="5" bestFit="1" customWidth="1"/>
    <col min="14862" max="14862" width="2.85546875" style="5" bestFit="1" customWidth="1"/>
    <col min="14863" max="14863" width="23.140625" style="5" customWidth="1"/>
    <col min="14864" max="14864" width="2.85546875" style="5" bestFit="1" customWidth="1"/>
    <col min="14865" max="14865" width="22.5703125" style="5" bestFit="1" customWidth="1"/>
    <col min="14866" max="14866" width="2.85546875" style="5" bestFit="1" customWidth="1"/>
    <col min="14867" max="14867" width="17.42578125" style="5" bestFit="1" customWidth="1"/>
    <col min="14868" max="14868" width="11.42578125" style="5"/>
    <col min="14869" max="14869" width="13.7109375" style="5" customWidth="1"/>
    <col min="14870" max="14870" width="11.42578125" style="5"/>
    <col min="14871" max="14871" width="19.42578125" style="5" customWidth="1"/>
    <col min="14872" max="15100" width="11.42578125" style="5"/>
    <col min="15101" max="15101" width="16.28515625" style="5" customWidth="1"/>
    <col min="15102" max="15102" width="3" style="5" bestFit="1" customWidth="1"/>
    <col min="15103" max="15108" width="2" style="5" bestFit="1" customWidth="1"/>
    <col min="15109" max="15109" width="4" style="5" bestFit="1" customWidth="1"/>
    <col min="15110" max="15110" width="3" style="5" bestFit="1" customWidth="1"/>
    <col min="15111" max="15111" width="32.42578125" style="5" bestFit="1" customWidth="1"/>
    <col min="15112" max="15112" width="2.85546875" style="5" bestFit="1" customWidth="1"/>
    <col min="15113" max="15113" width="25.42578125" style="5" bestFit="1" customWidth="1"/>
    <col min="15114" max="15114" width="2.85546875" style="5" bestFit="1" customWidth="1"/>
    <col min="15115" max="15115" width="16.28515625" style="5" bestFit="1" customWidth="1"/>
    <col min="15116" max="15116" width="2.85546875" style="5" bestFit="1" customWidth="1"/>
    <col min="15117" max="15117" width="18.85546875" style="5" bestFit="1" customWidth="1"/>
    <col min="15118" max="15118" width="2.85546875" style="5" bestFit="1" customWidth="1"/>
    <col min="15119" max="15119" width="23.140625" style="5" customWidth="1"/>
    <col min="15120" max="15120" width="2.85546875" style="5" bestFit="1" customWidth="1"/>
    <col min="15121" max="15121" width="22.5703125" style="5" bestFit="1" customWidth="1"/>
    <col min="15122" max="15122" width="2.85546875" style="5" bestFit="1" customWidth="1"/>
    <col min="15123" max="15123" width="17.42578125" style="5" bestFit="1" customWidth="1"/>
    <col min="15124" max="15124" width="11.42578125" style="5"/>
    <col min="15125" max="15125" width="13.7109375" style="5" customWidth="1"/>
    <col min="15126" max="15126" width="11.42578125" style="5"/>
    <col min="15127" max="15127" width="19.42578125" style="5" customWidth="1"/>
    <col min="15128" max="15356" width="11.42578125" style="5"/>
    <col min="15357" max="15357" width="16.28515625" style="5" customWidth="1"/>
    <col min="15358" max="15358" width="3" style="5" bestFit="1" customWidth="1"/>
    <col min="15359" max="15364" width="2" style="5" bestFit="1" customWidth="1"/>
    <col min="15365" max="15365" width="4" style="5" bestFit="1" customWidth="1"/>
    <col min="15366" max="15366" width="3" style="5" bestFit="1" customWidth="1"/>
    <col min="15367" max="15367" width="32.42578125" style="5" bestFit="1" customWidth="1"/>
    <col min="15368" max="15368" width="2.85546875" style="5" bestFit="1" customWidth="1"/>
    <col min="15369" max="15369" width="25.42578125" style="5" bestFit="1" customWidth="1"/>
    <col min="15370" max="15370" width="2.85546875" style="5" bestFit="1" customWidth="1"/>
    <col min="15371" max="15371" width="16.28515625" style="5" bestFit="1" customWidth="1"/>
    <col min="15372" max="15372" width="2.85546875" style="5" bestFit="1" customWidth="1"/>
    <col min="15373" max="15373" width="18.85546875" style="5" bestFit="1" customWidth="1"/>
    <col min="15374" max="15374" width="2.85546875" style="5" bestFit="1" customWidth="1"/>
    <col min="15375" max="15375" width="23.140625" style="5" customWidth="1"/>
    <col min="15376" max="15376" width="2.85546875" style="5" bestFit="1" customWidth="1"/>
    <col min="15377" max="15377" width="22.5703125" style="5" bestFit="1" customWidth="1"/>
    <col min="15378" max="15378" width="2.85546875" style="5" bestFit="1" customWidth="1"/>
    <col min="15379" max="15379" width="17.42578125" style="5" bestFit="1" customWidth="1"/>
    <col min="15380" max="15380" width="11.42578125" style="5"/>
    <col min="15381" max="15381" width="13.7109375" style="5" customWidth="1"/>
    <col min="15382" max="15382" width="11.42578125" style="5"/>
    <col min="15383" max="15383" width="19.42578125" style="5" customWidth="1"/>
    <col min="15384" max="15612" width="11.42578125" style="5"/>
    <col min="15613" max="15613" width="16.28515625" style="5" customWidth="1"/>
    <col min="15614" max="15614" width="3" style="5" bestFit="1" customWidth="1"/>
    <col min="15615" max="15620" width="2" style="5" bestFit="1" customWidth="1"/>
    <col min="15621" max="15621" width="4" style="5" bestFit="1" customWidth="1"/>
    <col min="15622" max="15622" width="3" style="5" bestFit="1" customWidth="1"/>
    <col min="15623" max="15623" width="32.42578125" style="5" bestFit="1" customWidth="1"/>
    <col min="15624" max="15624" width="2.85546875" style="5" bestFit="1" customWidth="1"/>
    <col min="15625" max="15625" width="25.42578125" style="5" bestFit="1" customWidth="1"/>
    <col min="15626" max="15626" width="2.85546875" style="5" bestFit="1" customWidth="1"/>
    <col min="15627" max="15627" width="16.28515625" style="5" bestFit="1" customWidth="1"/>
    <col min="15628" max="15628" width="2.85546875" style="5" bestFit="1" customWidth="1"/>
    <col min="15629" max="15629" width="18.85546875" style="5" bestFit="1" customWidth="1"/>
    <col min="15630" max="15630" width="2.85546875" style="5" bestFit="1" customWidth="1"/>
    <col min="15631" max="15631" width="23.140625" style="5" customWidth="1"/>
    <col min="15632" max="15632" width="2.85546875" style="5" bestFit="1" customWidth="1"/>
    <col min="15633" max="15633" width="22.5703125" style="5" bestFit="1" customWidth="1"/>
    <col min="15634" max="15634" width="2.85546875" style="5" bestFit="1" customWidth="1"/>
    <col min="15635" max="15635" width="17.42578125" style="5" bestFit="1" customWidth="1"/>
    <col min="15636" max="15636" width="11.42578125" style="5"/>
    <col min="15637" max="15637" width="13.7109375" style="5" customWidth="1"/>
    <col min="15638" max="15638" width="11.42578125" style="5"/>
    <col min="15639" max="15639" width="19.42578125" style="5" customWidth="1"/>
    <col min="15640" max="15868" width="11.42578125" style="5"/>
    <col min="15869" max="15869" width="16.28515625" style="5" customWidth="1"/>
    <col min="15870" max="15870" width="3" style="5" bestFit="1" customWidth="1"/>
    <col min="15871" max="15876" width="2" style="5" bestFit="1" customWidth="1"/>
    <col min="15877" max="15877" width="4" style="5" bestFit="1" customWidth="1"/>
    <col min="15878" max="15878" width="3" style="5" bestFit="1" customWidth="1"/>
    <col min="15879" max="15879" width="32.42578125" style="5" bestFit="1" customWidth="1"/>
    <col min="15880" max="15880" width="2.85546875" style="5" bestFit="1" customWidth="1"/>
    <col min="15881" max="15881" width="25.42578125" style="5" bestFit="1" customWidth="1"/>
    <col min="15882" max="15882" width="2.85546875" style="5" bestFit="1" customWidth="1"/>
    <col min="15883" max="15883" width="16.28515625" style="5" bestFit="1" customWidth="1"/>
    <col min="15884" max="15884" width="2.85546875" style="5" bestFit="1" customWidth="1"/>
    <col min="15885" max="15885" width="18.85546875" style="5" bestFit="1" customWidth="1"/>
    <col min="15886" max="15886" width="2.85546875" style="5" bestFit="1" customWidth="1"/>
    <col min="15887" max="15887" width="23.140625" style="5" customWidth="1"/>
    <col min="15888" max="15888" width="2.85546875" style="5" bestFit="1" customWidth="1"/>
    <col min="15889" max="15889" width="22.5703125" style="5" bestFit="1" customWidth="1"/>
    <col min="15890" max="15890" width="2.85546875" style="5" bestFit="1" customWidth="1"/>
    <col min="15891" max="15891" width="17.42578125" style="5" bestFit="1" customWidth="1"/>
    <col min="15892" max="15892" width="11.42578125" style="5"/>
    <col min="15893" max="15893" width="13.7109375" style="5" customWidth="1"/>
    <col min="15894" max="15894" width="11.42578125" style="5"/>
    <col min="15895" max="15895" width="19.42578125" style="5" customWidth="1"/>
    <col min="15896" max="16124" width="11.42578125" style="5"/>
    <col min="16125" max="16125" width="16.28515625" style="5" customWidth="1"/>
    <col min="16126" max="16126" width="3" style="5" bestFit="1" customWidth="1"/>
    <col min="16127" max="16132" width="2" style="5" bestFit="1" customWidth="1"/>
    <col min="16133" max="16133" width="4" style="5" bestFit="1" customWidth="1"/>
    <col min="16134" max="16134" width="3" style="5" bestFit="1" customWidth="1"/>
    <col min="16135" max="16135" width="32.42578125" style="5" bestFit="1" customWidth="1"/>
    <col min="16136" max="16136" width="2.85546875" style="5" bestFit="1" customWidth="1"/>
    <col min="16137" max="16137" width="25.42578125" style="5" bestFit="1" customWidth="1"/>
    <col min="16138" max="16138" width="2.85546875" style="5" bestFit="1" customWidth="1"/>
    <col min="16139" max="16139" width="16.28515625" style="5" bestFit="1" customWidth="1"/>
    <col min="16140" max="16140" width="2.85546875" style="5" bestFit="1" customWidth="1"/>
    <col min="16141" max="16141" width="18.85546875" style="5" bestFit="1" customWidth="1"/>
    <col min="16142" max="16142" width="2.85546875" style="5" bestFit="1" customWidth="1"/>
    <col min="16143" max="16143" width="23.140625" style="5" customWidth="1"/>
    <col min="16144" max="16144" width="2.85546875" style="5" bestFit="1" customWidth="1"/>
    <col min="16145" max="16145" width="22.5703125" style="5" bestFit="1" customWidth="1"/>
    <col min="16146" max="16146" width="2.85546875" style="5" bestFit="1" customWidth="1"/>
    <col min="16147" max="16147" width="17.42578125" style="5" bestFit="1" customWidth="1"/>
    <col min="16148" max="16148" width="11.42578125" style="5"/>
    <col min="16149" max="16149" width="13.7109375" style="5" customWidth="1"/>
    <col min="16150" max="16150" width="11.42578125" style="5"/>
    <col min="16151" max="16151" width="19.42578125" style="5" customWidth="1"/>
    <col min="16152" max="16384" width="11.42578125" style="5"/>
  </cols>
  <sheetData>
    <row r="1" spans="1:25" s="1" customFormat="1" ht="30" customHeight="1" x14ac:dyDescent="0.25">
      <c r="A1" s="71" t="s">
        <v>0</v>
      </c>
      <c r="B1" s="71" t="s">
        <v>71</v>
      </c>
      <c r="C1" s="73" t="s">
        <v>87</v>
      </c>
      <c r="D1" s="74"/>
      <c r="E1" s="74"/>
      <c r="F1" s="74"/>
      <c r="G1" s="74"/>
      <c r="H1" s="74"/>
      <c r="I1" s="74"/>
      <c r="J1" s="75"/>
      <c r="K1" s="66" t="s">
        <v>72</v>
      </c>
      <c r="L1" s="67"/>
      <c r="M1" s="66" t="s">
        <v>73</v>
      </c>
      <c r="N1" s="67"/>
      <c r="O1" s="66" t="s">
        <v>74</v>
      </c>
      <c r="P1" s="67"/>
      <c r="Q1" s="66" t="s">
        <v>75</v>
      </c>
      <c r="R1" s="67"/>
      <c r="S1" s="66" t="s">
        <v>76</v>
      </c>
      <c r="T1" s="67"/>
      <c r="U1" s="66" t="s">
        <v>78</v>
      </c>
      <c r="V1" s="67"/>
      <c r="W1" s="66" t="s">
        <v>77</v>
      </c>
      <c r="X1" s="68"/>
      <c r="Y1" s="69" t="s">
        <v>1</v>
      </c>
    </row>
    <row r="2" spans="1:25" s="4" customFormat="1" ht="13.5" customHeight="1" x14ac:dyDescent="0.25">
      <c r="A2" s="72"/>
      <c r="B2" s="70"/>
      <c r="C2" s="76"/>
      <c r="D2" s="77"/>
      <c r="E2" s="77"/>
      <c r="F2" s="77"/>
      <c r="G2" s="77"/>
      <c r="H2" s="77"/>
      <c r="I2" s="77"/>
      <c r="J2" s="78"/>
      <c r="K2" s="50" t="s">
        <v>2</v>
      </c>
      <c r="L2" s="2" t="s">
        <v>3</v>
      </c>
      <c r="M2" s="52" t="s">
        <v>2</v>
      </c>
      <c r="N2" s="2" t="s">
        <v>3</v>
      </c>
      <c r="O2" s="54" t="s">
        <v>2</v>
      </c>
      <c r="P2" s="2" t="s">
        <v>3</v>
      </c>
      <c r="Q2" s="56" t="s">
        <v>2</v>
      </c>
      <c r="R2" s="2" t="s">
        <v>3</v>
      </c>
      <c r="S2" s="55" t="s">
        <v>2</v>
      </c>
      <c r="T2" s="2" t="s">
        <v>3</v>
      </c>
      <c r="U2" s="59" t="s">
        <v>2</v>
      </c>
      <c r="V2" s="2" t="s">
        <v>3</v>
      </c>
      <c r="W2" s="61" t="s">
        <v>2</v>
      </c>
      <c r="X2" s="3" t="s">
        <v>3</v>
      </c>
      <c r="Y2" s="70"/>
    </row>
    <row r="3" spans="1:25" s="4" customFormat="1" x14ac:dyDescent="0.25">
      <c r="A3" s="7">
        <v>51101000050000</v>
      </c>
      <c r="B3" s="64" t="str">
        <f>MID(A3,1,3)</f>
        <v>511</v>
      </c>
      <c r="C3" s="63" t="str">
        <f t="shared" ref="C3:C66" si="0">MID(A3,4,2)</f>
        <v>01</v>
      </c>
      <c r="D3" s="51" t="str">
        <f t="shared" ref="D3:D66" si="1">MID(A3,6,1)</f>
        <v>0</v>
      </c>
      <c r="E3" s="53" t="str">
        <f t="shared" ref="E3:E66" si="2">MID(A3,7,1)</f>
        <v>0</v>
      </c>
      <c r="F3" s="57" t="str">
        <f t="shared" ref="F3:F66" si="3">MID(A3,8,1)</f>
        <v>0</v>
      </c>
      <c r="G3" s="58" t="str">
        <f t="shared" ref="G3:G66" si="4">MID(A3,9,1)</f>
        <v>0</v>
      </c>
      <c r="H3" s="60" t="str">
        <f t="shared" ref="H3:H66" si="5">MID(A3,10,1)</f>
        <v>5</v>
      </c>
      <c r="I3" s="62" t="str">
        <f t="shared" ref="I3:I66" si="6">MID(A3,11,1)</f>
        <v>0</v>
      </c>
      <c r="J3" s="65" t="str">
        <f t="shared" ref="J3:J66" si="7">MID(A3,12,3)</f>
        <v>000</v>
      </c>
      <c r="K3" s="50" t="str">
        <f t="shared" ref="K3:K66" si="8">MID(A3,4,2)</f>
        <v>01</v>
      </c>
      <c r="L3" s="8" t="s">
        <v>4</v>
      </c>
      <c r="M3" s="52" t="str">
        <f t="shared" ref="M3:M66" si="9">MID(A3,6,1)</f>
        <v>0</v>
      </c>
      <c r="N3" s="9"/>
      <c r="O3" s="54" t="str">
        <f t="shared" ref="O3:O66" si="10">MID(A3,7,1)</f>
        <v>0</v>
      </c>
      <c r="P3" s="9"/>
      <c r="Q3" s="56" t="str">
        <f t="shared" ref="Q3:Q66" si="11">MID(A3,8,1)</f>
        <v>0</v>
      </c>
      <c r="R3" s="10"/>
      <c r="S3" s="55" t="str">
        <f t="shared" ref="S3:S66" si="12">MID(A3,9,1)</f>
        <v>0</v>
      </c>
      <c r="T3" s="10"/>
      <c r="U3" s="59" t="str">
        <f t="shared" ref="U3:U66" si="13">MID(A3,10,1)</f>
        <v>5</v>
      </c>
      <c r="V3" s="8" t="s">
        <v>5</v>
      </c>
      <c r="W3" s="61" t="str">
        <f t="shared" ref="W3:W66" si="14">MID(A3,11,1)</f>
        <v>0</v>
      </c>
      <c r="X3" s="11"/>
      <c r="Y3" s="12">
        <v>84</v>
      </c>
    </row>
    <row r="4" spans="1:25" x14ac:dyDescent="0.25">
      <c r="A4" s="7">
        <v>51101110080000</v>
      </c>
      <c r="B4" s="64" t="str">
        <f t="shared" ref="B4:B67" si="15">MID(A4,1,3)</f>
        <v>511</v>
      </c>
      <c r="C4" s="63" t="str">
        <f t="shared" si="0"/>
        <v>01</v>
      </c>
      <c r="D4" s="51" t="str">
        <f t="shared" si="1"/>
        <v>1</v>
      </c>
      <c r="E4" s="53" t="str">
        <f t="shared" si="2"/>
        <v>1</v>
      </c>
      <c r="F4" s="57" t="str">
        <f t="shared" si="3"/>
        <v>0</v>
      </c>
      <c r="G4" s="58" t="str">
        <f t="shared" si="4"/>
        <v>0</v>
      </c>
      <c r="H4" s="60" t="str">
        <f t="shared" si="5"/>
        <v>8</v>
      </c>
      <c r="I4" s="62" t="str">
        <f t="shared" si="6"/>
        <v>0</v>
      </c>
      <c r="J4" s="65" t="str">
        <f t="shared" si="7"/>
        <v>000</v>
      </c>
      <c r="K4" s="50" t="str">
        <f t="shared" si="8"/>
        <v>01</v>
      </c>
      <c r="L4" s="13"/>
      <c r="M4" s="52" t="str">
        <f t="shared" si="9"/>
        <v>1</v>
      </c>
      <c r="N4" s="8" t="s">
        <v>6</v>
      </c>
      <c r="O4" s="54" t="str">
        <f t="shared" si="10"/>
        <v>1</v>
      </c>
      <c r="P4" s="14" t="s">
        <v>7</v>
      </c>
      <c r="Q4" s="56" t="str">
        <f t="shared" si="11"/>
        <v>0</v>
      </c>
      <c r="R4" s="15"/>
      <c r="S4" s="55" t="str">
        <f t="shared" si="12"/>
        <v>0</v>
      </c>
      <c r="T4" s="15"/>
      <c r="U4" s="59" t="str">
        <f t="shared" si="13"/>
        <v>8</v>
      </c>
      <c r="V4" s="16" t="s">
        <v>8</v>
      </c>
      <c r="W4" s="61" t="str">
        <f t="shared" si="14"/>
        <v>0</v>
      </c>
      <c r="X4" s="17"/>
      <c r="Y4" s="12">
        <v>135</v>
      </c>
    </row>
    <row r="5" spans="1:25" x14ac:dyDescent="0.25">
      <c r="A5" s="7">
        <v>51101120080000</v>
      </c>
      <c r="B5" s="64" t="str">
        <f t="shared" si="15"/>
        <v>511</v>
      </c>
      <c r="C5" s="63" t="str">
        <f t="shared" si="0"/>
        <v>01</v>
      </c>
      <c r="D5" s="51" t="str">
        <f t="shared" si="1"/>
        <v>1</v>
      </c>
      <c r="E5" s="53" t="str">
        <f t="shared" si="2"/>
        <v>2</v>
      </c>
      <c r="F5" s="57" t="str">
        <f t="shared" si="3"/>
        <v>0</v>
      </c>
      <c r="G5" s="58" t="str">
        <f t="shared" si="4"/>
        <v>0</v>
      </c>
      <c r="H5" s="60" t="str">
        <f t="shared" si="5"/>
        <v>8</v>
      </c>
      <c r="I5" s="62" t="str">
        <f t="shared" si="6"/>
        <v>0</v>
      </c>
      <c r="J5" s="65" t="str">
        <f t="shared" si="7"/>
        <v>000</v>
      </c>
      <c r="K5" s="50" t="str">
        <f t="shared" si="8"/>
        <v>01</v>
      </c>
      <c r="L5" s="13"/>
      <c r="M5" s="52" t="str">
        <f t="shared" si="9"/>
        <v>1</v>
      </c>
      <c r="N5" s="18"/>
      <c r="O5" s="54" t="str">
        <f t="shared" si="10"/>
        <v>2</v>
      </c>
      <c r="P5" s="14" t="s">
        <v>9</v>
      </c>
      <c r="Q5" s="56" t="str">
        <f t="shared" si="11"/>
        <v>0</v>
      </c>
      <c r="R5" s="15"/>
      <c r="S5" s="55" t="str">
        <f t="shared" si="12"/>
        <v>0</v>
      </c>
      <c r="T5" s="15"/>
      <c r="U5" s="59" t="str">
        <f t="shared" si="13"/>
        <v>8</v>
      </c>
      <c r="V5" s="19"/>
      <c r="W5" s="61" t="str">
        <f t="shared" si="14"/>
        <v>0</v>
      </c>
      <c r="X5" s="17"/>
      <c r="Y5" s="12">
        <v>440</v>
      </c>
    </row>
    <row r="6" spans="1:25" x14ac:dyDescent="0.25">
      <c r="A6" s="7">
        <v>51101210180000</v>
      </c>
      <c r="B6" s="64" t="str">
        <f t="shared" si="15"/>
        <v>511</v>
      </c>
      <c r="C6" s="63" t="str">
        <f t="shared" si="0"/>
        <v>01</v>
      </c>
      <c r="D6" s="51" t="str">
        <f t="shared" si="1"/>
        <v>2</v>
      </c>
      <c r="E6" s="53" t="str">
        <f t="shared" si="2"/>
        <v>1</v>
      </c>
      <c r="F6" s="57" t="str">
        <f t="shared" si="3"/>
        <v>0</v>
      </c>
      <c r="G6" s="58" t="str">
        <f t="shared" si="4"/>
        <v>1</v>
      </c>
      <c r="H6" s="60" t="str">
        <f t="shared" si="5"/>
        <v>8</v>
      </c>
      <c r="I6" s="62" t="str">
        <f t="shared" si="6"/>
        <v>0</v>
      </c>
      <c r="J6" s="65" t="str">
        <f t="shared" si="7"/>
        <v>000</v>
      </c>
      <c r="K6" s="50" t="str">
        <f t="shared" si="8"/>
        <v>01</v>
      </c>
      <c r="L6" s="13"/>
      <c r="M6" s="52" t="str">
        <f t="shared" si="9"/>
        <v>2</v>
      </c>
      <c r="N6" s="79" t="s">
        <v>10</v>
      </c>
      <c r="O6" s="54" t="str">
        <f t="shared" si="10"/>
        <v>1</v>
      </c>
      <c r="P6" s="8" t="s">
        <v>7</v>
      </c>
      <c r="Q6" s="56" t="str">
        <f t="shared" si="11"/>
        <v>0</v>
      </c>
      <c r="R6" s="15"/>
      <c r="S6" s="55" t="str">
        <f t="shared" si="12"/>
        <v>1</v>
      </c>
      <c r="T6" s="14" t="s">
        <v>11</v>
      </c>
      <c r="U6" s="59" t="str">
        <f t="shared" si="13"/>
        <v>8</v>
      </c>
      <c r="V6" s="19"/>
      <c r="W6" s="61" t="str">
        <f t="shared" si="14"/>
        <v>0</v>
      </c>
      <c r="X6" s="17"/>
      <c r="Y6" s="12">
        <v>162</v>
      </c>
    </row>
    <row r="7" spans="1:25" x14ac:dyDescent="0.25">
      <c r="A7" s="7">
        <v>51101210280000</v>
      </c>
      <c r="B7" s="64" t="str">
        <f t="shared" si="15"/>
        <v>511</v>
      </c>
      <c r="C7" s="63" t="str">
        <f t="shared" si="0"/>
        <v>01</v>
      </c>
      <c r="D7" s="51" t="str">
        <f t="shared" si="1"/>
        <v>2</v>
      </c>
      <c r="E7" s="53" t="str">
        <f t="shared" si="2"/>
        <v>1</v>
      </c>
      <c r="F7" s="57" t="str">
        <f t="shared" si="3"/>
        <v>0</v>
      </c>
      <c r="G7" s="58" t="str">
        <f t="shared" si="4"/>
        <v>2</v>
      </c>
      <c r="H7" s="60" t="str">
        <f t="shared" si="5"/>
        <v>8</v>
      </c>
      <c r="I7" s="62" t="str">
        <f t="shared" si="6"/>
        <v>0</v>
      </c>
      <c r="J7" s="65" t="str">
        <f t="shared" si="7"/>
        <v>000</v>
      </c>
      <c r="K7" s="50" t="str">
        <f t="shared" si="8"/>
        <v>01</v>
      </c>
      <c r="L7" s="13"/>
      <c r="M7" s="52" t="str">
        <f t="shared" si="9"/>
        <v>2</v>
      </c>
      <c r="N7" s="13"/>
      <c r="O7" s="54" t="str">
        <f t="shared" si="10"/>
        <v>1</v>
      </c>
      <c r="P7" s="18"/>
      <c r="Q7" s="56" t="str">
        <f t="shared" si="11"/>
        <v>0</v>
      </c>
      <c r="R7" s="15"/>
      <c r="S7" s="55" t="str">
        <f t="shared" si="12"/>
        <v>2</v>
      </c>
      <c r="T7" s="14" t="s">
        <v>12</v>
      </c>
      <c r="U7" s="59" t="str">
        <f t="shared" si="13"/>
        <v>8</v>
      </c>
      <c r="V7" s="19"/>
      <c r="W7" s="61" t="str">
        <f t="shared" si="14"/>
        <v>0</v>
      </c>
      <c r="X7" s="17"/>
      <c r="Y7" s="12">
        <v>282</v>
      </c>
    </row>
    <row r="8" spans="1:25" x14ac:dyDescent="0.25">
      <c r="A8" s="7">
        <v>51101220180000</v>
      </c>
      <c r="B8" s="64" t="str">
        <f t="shared" si="15"/>
        <v>511</v>
      </c>
      <c r="C8" s="63" t="str">
        <f t="shared" si="0"/>
        <v>01</v>
      </c>
      <c r="D8" s="51" t="str">
        <f t="shared" si="1"/>
        <v>2</v>
      </c>
      <c r="E8" s="53" t="str">
        <f t="shared" si="2"/>
        <v>2</v>
      </c>
      <c r="F8" s="57" t="str">
        <f t="shared" si="3"/>
        <v>0</v>
      </c>
      <c r="G8" s="58" t="str">
        <f t="shared" si="4"/>
        <v>1</v>
      </c>
      <c r="H8" s="60" t="str">
        <f t="shared" si="5"/>
        <v>8</v>
      </c>
      <c r="I8" s="62" t="str">
        <f t="shared" si="6"/>
        <v>0</v>
      </c>
      <c r="J8" s="65" t="str">
        <f t="shared" si="7"/>
        <v>000</v>
      </c>
      <c r="K8" s="50" t="str">
        <f t="shared" si="8"/>
        <v>01</v>
      </c>
      <c r="L8" s="13"/>
      <c r="M8" s="52" t="str">
        <f t="shared" si="9"/>
        <v>2</v>
      </c>
      <c r="N8" s="13"/>
      <c r="O8" s="54" t="str">
        <f t="shared" si="10"/>
        <v>2</v>
      </c>
      <c r="P8" s="8" t="s">
        <v>9</v>
      </c>
      <c r="Q8" s="56" t="str">
        <f t="shared" si="11"/>
        <v>0</v>
      </c>
      <c r="R8" s="15"/>
      <c r="S8" s="55" t="str">
        <f t="shared" si="12"/>
        <v>1</v>
      </c>
      <c r="T8" s="14" t="s">
        <v>11</v>
      </c>
      <c r="U8" s="59" t="str">
        <f t="shared" si="13"/>
        <v>8</v>
      </c>
      <c r="V8" s="19"/>
      <c r="W8" s="61" t="str">
        <f t="shared" si="14"/>
        <v>0</v>
      </c>
      <c r="X8" s="17"/>
      <c r="Y8" s="12">
        <v>830</v>
      </c>
    </row>
    <row r="9" spans="1:25" x14ac:dyDescent="0.25">
      <c r="A9" s="7">
        <v>51101220280000</v>
      </c>
      <c r="B9" s="64" t="str">
        <f t="shared" si="15"/>
        <v>511</v>
      </c>
      <c r="C9" s="63" t="str">
        <f t="shared" si="0"/>
        <v>01</v>
      </c>
      <c r="D9" s="51" t="str">
        <f t="shared" si="1"/>
        <v>2</v>
      </c>
      <c r="E9" s="53" t="str">
        <f t="shared" si="2"/>
        <v>2</v>
      </c>
      <c r="F9" s="57" t="str">
        <f t="shared" si="3"/>
        <v>0</v>
      </c>
      <c r="G9" s="58" t="str">
        <f t="shared" si="4"/>
        <v>2</v>
      </c>
      <c r="H9" s="60" t="str">
        <f t="shared" si="5"/>
        <v>8</v>
      </c>
      <c r="I9" s="62" t="str">
        <f t="shared" si="6"/>
        <v>0</v>
      </c>
      <c r="J9" s="65" t="str">
        <f t="shared" si="7"/>
        <v>000</v>
      </c>
      <c r="K9" s="50" t="str">
        <f t="shared" si="8"/>
        <v>01</v>
      </c>
      <c r="L9" s="18"/>
      <c r="M9" s="52" t="str">
        <f t="shared" si="9"/>
        <v>2</v>
      </c>
      <c r="N9" s="18"/>
      <c r="O9" s="54" t="str">
        <f t="shared" si="10"/>
        <v>2</v>
      </c>
      <c r="P9" s="18"/>
      <c r="Q9" s="56" t="str">
        <f t="shared" si="11"/>
        <v>0</v>
      </c>
      <c r="R9" s="20"/>
      <c r="S9" s="55" t="str">
        <f t="shared" si="12"/>
        <v>2</v>
      </c>
      <c r="T9" s="14" t="s">
        <v>12</v>
      </c>
      <c r="U9" s="59" t="str">
        <f t="shared" si="13"/>
        <v>8</v>
      </c>
      <c r="V9" s="21"/>
      <c r="W9" s="61" t="str">
        <f t="shared" si="14"/>
        <v>0</v>
      </c>
      <c r="X9" s="22"/>
      <c r="Y9" s="12">
        <v>990</v>
      </c>
    </row>
    <row r="10" spans="1:25" x14ac:dyDescent="0.25">
      <c r="A10" s="7">
        <v>51102100031000</v>
      </c>
      <c r="B10" s="64" t="str">
        <f t="shared" si="15"/>
        <v>511</v>
      </c>
      <c r="C10" s="63" t="str">
        <f t="shared" si="0"/>
        <v>02</v>
      </c>
      <c r="D10" s="51" t="str">
        <f t="shared" si="1"/>
        <v>1</v>
      </c>
      <c r="E10" s="53" t="str">
        <f t="shared" si="2"/>
        <v>0</v>
      </c>
      <c r="F10" s="57" t="str">
        <f t="shared" si="3"/>
        <v>0</v>
      </c>
      <c r="G10" s="58" t="str">
        <f t="shared" si="4"/>
        <v>0</v>
      </c>
      <c r="H10" s="60" t="str">
        <f t="shared" si="5"/>
        <v>3</v>
      </c>
      <c r="I10" s="62" t="str">
        <f t="shared" si="6"/>
        <v>1</v>
      </c>
      <c r="J10" s="65" t="str">
        <f t="shared" si="7"/>
        <v>000</v>
      </c>
      <c r="K10" s="50" t="str">
        <f t="shared" si="8"/>
        <v>02</v>
      </c>
      <c r="L10" s="8" t="s">
        <v>13</v>
      </c>
      <c r="M10" s="52" t="str">
        <f t="shared" si="9"/>
        <v>1</v>
      </c>
      <c r="N10" s="8" t="s">
        <v>14</v>
      </c>
      <c r="O10" s="54" t="str">
        <f t="shared" si="10"/>
        <v>0</v>
      </c>
      <c r="P10" s="10"/>
      <c r="Q10" s="56" t="str">
        <f t="shared" si="11"/>
        <v>0</v>
      </c>
      <c r="R10" s="10"/>
      <c r="S10" s="55" t="str">
        <f t="shared" si="12"/>
        <v>0</v>
      </c>
      <c r="T10" s="10"/>
      <c r="U10" s="59" t="str">
        <f t="shared" si="13"/>
        <v>3</v>
      </c>
      <c r="V10" s="14" t="s">
        <v>15</v>
      </c>
      <c r="W10" s="61" t="str">
        <f t="shared" si="14"/>
        <v>1</v>
      </c>
      <c r="X10" s="23" t="s">
        <v>16</v>
      </c>
      <c r="Y10" s="12">
        <v>1710</v>
      </c>
    </row>
    <row r="11" spans="1:25" x14ac:dyDescent="0.25">
      <c r="A11" s="7">
        <v>51102100041000</v>
      </c>
      <c r="B11" s="64" t="str">
        <f t="shared" si="15"/>
        <v>511</v>
      </c>
      <c r="C11" s="63" t="str">
        <f t="shared" si="0"/>
        <v>02</v>
      </c>
      <c r="D11" s="51" t="str">
        <f t="shared" si="1"/>
        <v>1</v>
      </c>
      <c r="E11" s="53" t="str">
        <f t="shared" si="2"/>
        <v>0</v>
      </c>
      <c r="F11" s="57" t="str">
        <f t="shared" si="3"/>
        <v>0</v>
      </c>
      <c r="G11" s="58" t="str">
        <f t="shared" si="4"/>
        <v>0</v>
      </c>
      <c r="H11" s="60" t="str">
        <f t="shared" si="5"/>
        <v>4</v>
      </c>
      <c r="I11" s="62" t="str">
        <f t="shared" si="6"/>
        <v>1</v>
      </c>
      <c r="J11" s="65" t="str">
        <f t="shared" si="7"/>
        <v>000</v>
      </c>
      <c r="K11" s="50" t="str">
        <f t="shared" si="8"/>
        <v>02</v>
      </c>
      <c r="L11" s="46" t="s">
        <v>69</v>
      </c>
      <c r="M11" s="52" t="str">
        <f t="shared" si="9"/>
        <v>1</v>
      </c>
      <c r="N11" s="13" t="s">
        <v>17</v>
      </c>
      <c r="O11" s="54" t="str">
        <f t="shared" si="10"/>
        <v>0</v>
      </c>
      <c r="P11" s="15"/>
      <c r="Q11" s="56" t="str">
        <f t="shared" si="11"/>
        <v>0</v>
      </c>
      <c r="R11" s="15"/>
      <c r="S11" s="55" t="str">
        <f t="shared" si="12"/>
        <v>0</v>
      </c>
      <c r="T11" s="15"/>
      <c r="U11" s="59" t="str">
        <f t="shared" si="13"/>
        <v>4</v>
      </c>
      <c r="V11" s="14" t="s">
        <v>18</v>
      </c>
      <c r="W11" s="61" t="str">
        <f t="shared" si="14"/>
        <v>1</v>
      </c>
      <c r="X11" s="24"/>
      <c r="Y11" s="12">
        <v>761</v>
      </c>
    </row>
    <row r="12" spans="1:25" x14ac:dyDescent="0.25">
      <c r="A12" s="7">
        <v>51102100051000</v>
      </c>
      <c r="B12" s="64" t="str">
        <f t="shared" si="15"/>
        <v>511</v>
      </c>
      <c r="C12" s="63" t="str">
        <f t="shared" si="0"/>
        <v>02</v>
      </c>
      <c r="D12" s="51" t="str">
        <f t="shared" si="1"/>
        <v>1</v>
      </c>
      <c r="E12" s="53" t="str">
        <f t="shared" si="2"/>
        <v>0</v>
      </c>
      <c r="F12" s="57" t="str">
        <f t="shared" si="3"/>
        <v>0</v>
      </c>
      <c r="G12" s="58" t="str">
        <f t="shared" si="4"/>
        <v>0</v>
      </c>
      <c r="H12" s="60" t="str">
        <f t="shared" si="5"/>
        <v>5</v>
      </c>
      <c r="I12" s="62" t="str">
        <f t="shared" si="6"/>
        <v>1</v>
      </c>
      <c r="J12" s="65" t="str">
        <f t="shared" si="7"/>
        <v>000</v>
      </c>
      <c r="K12" s="50" t="str">
        <f t="shared" si="8"/>
        <v>02</v>
      </c>
      <c r="L12" s="13"/>
      <c r="M12" s="52" t="str">
        <f t="shared" si="9"/>
        <v>1</v>
      </c>
      <c r="N12" s="13"/>
      <c r="O12" s="54" t="str">
        <f t="shared" si="10"/>
        <v>0</v>
      </c>
      <c r="P12" s="15"/>
      <c r="Q12" s="56" t="str">
        <f t="shared" si="11"/>
        <v>0</v>
      </c>
      <c r="R12" s="15"/>
      <c r="S12" s="55" t="str">
        <f t="shared" si="12"/>
        <v>0</v>
      </c>
      <c r="T12" s="15"/>
      <c r="U12" s="59" t="str">
        <f t="shared" si="13"/>
        <v>5</v>
      </c>
      <c r="V12" s="14" t="s">
        <v>5</v>
      </c>
      <c r="W12" s="61" t="str">
        <f t="shared" si="14"/>
        <v>1</v>
      </c>
      <c r="X12" s="24"/>
      <c r="Y12" s="12">
        <v>281</v>
      </c>
    </row>
    <row r="13" spans="1:25" x14ac:dyDescent="0.25">
      <c r="A13" s="7">
        <v>51102110061000</v>
      </c>
      <c r="B13" s="64" t="str">
        <f t="shared" si="15"/>
        <v>511</v>
      </c>
      <c r="C13" s="63" t="str">
        <f t="shared" si="0"/>
        <v>02</v>
      </c>
      <c r="D13" s="51" t="str">
        <f t="shared" si="1"/>
        <v>1</v>
      </c>
      <c r="E13" s="53" t="str">
        <f t="shared" si="2"/>
        <v>1</v>
      </c>
      <c r="F13" s="57" t="str">
        <f t="shared" si="3"/>
        <v>0</v>
      </c>
      <c r="G13" s="58" t="str">
        <f t="shared" si="4"/>
        <v>0</v>
      </c>
      <c r="H13" s="60" t="str">
        <f t="shared" si="5"/>
        <v>6</v>
      </c>
      <c r="I13" s="62" t="str">
        <f t="shared" si="6"/>
        <v>1</v>
      </c>
      <c r="J13" s="65" t="str">
        <f t="shared" si="7"/>
        <v>000</v>
      </c>
      <c r="K13" s="50" t="str">
        <f t="shared" si="8"/>
        <v>02</v>
      </c>
      <c r="L13" s="13"/>
      <c r="M13" s="52" t="str">
        <f t="shared" si="9"/>
        <v>1</v>
      </c>
      <c r="N13" s="13"/>
      <c r="O13" s="54" t="str">
        <f t="shared" si="10"/>
        <v>1</v>
      </c>
      <c r="P13" s="8" t="s">
        <v>19</v>
      </c>
      <c r="Q13" s="56" t="str">
        <f t="shared" si="11"/>
        <v>0</v>
      </c>
      <c r="R13" s="15"/>
      <c r="S13" s="55" t="str">
        <f t="shared" si="12"/>
        <v>0</v>
      </c>
      <c r="T13" s="15"/>
      <c r="U13" s="59" t="str">
        <f t="shared" si="13"/>
        <v>6</v>
      </c>
      <c r="V13" s="8" t="s">
        <v>20</v>
      </c>
      <c r="W13" s="61" t="str">
        <f t="shared" si="14"/>
        <v>1</v>
      </c>
      <c r="X13" s="24"/>
      <c r="Y13" s="12">
        <v>384</v>
      </c>
    </row>
    <row r="14" spans="1:25" x14ac:dyDescent="0.25">
      <c r="A14" s="7">
        <v>51102120061000</v>
      </c>
      <c r="B14" s="64" t="str">
        <f t="shared" si="15"/>
        <v>511</v>
      </c>
      <c r="C14" s="63" t="str">
        <f t="shared" si="0"/>
        <v>02</v>
      </c>
      <c r="D14" s="51" t="str">
        <f t="shared" si="1"/>
        <v>1</v>
      </c>
      <c r="E14" s="53" t="str">
        <f t="shared" si="2"/>
        <v>2</v>
      </c>
      <c r="F14" s="57" t="str">
        <f t="shared" si="3"/>
        <v>0</v>
      </c>
      <c r="G14" s="58" t="str">
        <f t="shared" si="4"/>
        <v>0</v>
      </c>
      <c r="H14" s="60" t="str">
        <f t="shared" si="5"/>
        <v>6</v>
      </c>
      <c r="I14" s="62" t="str">
        <f t="shared" si="6"/>
        <v>1</v>
      </c>
      <c r="J14" s="65" t="str">
        <f t="shared" si="7"/>
        <v>000</v>
      </c>
      <c r="K14" s="50" t="str">
        <f t="shared" si="8"/>
        <v>02</v>
      </c>
      <c r="L14" s="13"/>
      <c r="M14" s="52" t="str">
        <f t="shared" si="9"/>
        <v>1</v>
      </c>
      <c r="N14" s="13"/>
      <c r="O14" s="54" t="str">
        <f t="shared" si="10"/>
        <v>2</v>
      </c>
      <c r="P14" s="21" t="s">
        <v>21</v>
      </c>
      <c r="Q14" s="56" t="str">
        <f t="shared" si="11"/>
        <v>0</v>
      </c>
      <c r="R14" s="15"/>
      <c r="S14" s="55" t="str">
        <f t="shared" si="12"/>
        <v>0</v>
      </c>
      <c r="T14" s="15"/>
      <c r="U14" s="59" t="str">
        <f t="shared" si="13"/>
        <v>6</v>
      </c>
      <c r="V14" s="18"/>
      <c r="W14" s="61" t="str">
        <f t="shared" si="14"/>
        <v>1</v>
      </c>
      <c r="X14" s="24"/>
      <c r="Y14" s="12">
        <v>296</v>
      </c>
    </row>
    <row r="15" spans="1:25" x14ac:dyDescent="0.25">
      <c r="A15" s="7">
        <v>51102100071000</v>
      </c>
      <c r="B15" s="64" t="str">
        <f t="shared" si="15"/>
        <v>511</v>
      </c>
      <c r="C15" s="63" t="str">
        <f t="shared" si="0"/>
        <v>02</v>
      </c>
      <c r="D15" s="51" t="str">
        <f t="shared" si="1"/>
        <v>1</v>
      </c>
      <c r="E15" s="53" t="str">
        <f t="shared" si="2"/>
        <v>0</v>
      </c>
      <c r="F15" s="57" t="str">
        <f t="shared" si="3"/>
        <v>0</v>
      </c>
      <c r="G15" s="58" t="str">
        <f t="shared" si="4"/>
        <v>0</v>
      </c>
      <c r="H15" s="60" t="str">
        <f t="shared" si="5"/>
        <v>7</v>
      </c>
      <c r="I15" s="62" t="str">
        <f t="shared" si="6"/>
        <v>1</v>
      </c>
      <c r="J15" s="65" t="str">
        <f t="shared" si="7"/>
        <v>000</v>
      </c>
      <c r="K15" s="50" t="str">
        <f t="shared" si="8"/>
        <v>02</v>
      </c>
      <c r="L15" s="13"/>
      <c r="M15" s="52" t="str">
        <f t="shared" si="9"/>
        <v>1</v>
      </c>
      <c r="N15" s="13"/>
      <c r="O15" s="54" t="str">
        <f t="shared" si="10"/>
        <v>0</v>
      </c>
      <c r="P15" s="20"/>
      <c r="Q15" s="56" t="str">
        <f t="shared" si="11"/>
        <v>0</v>
      </c>
      <c r="R15" s="15"/>
      <c r="S15" s="55" t="str">
        <f t="shared" si="12"/>
        <v>0</v>
      </c>
      <c r="T15" s="20"/>
      <c r="U15" s="59" t="str">
        <f t="shared" si="13"/>
        <v>7</v>
      </c>
      <c r="V15" s="14" t="s">
        <v>22</v>
      </c>
      <c r="W15" s="61" t="str">
        <f t="shared" si="14"/>
        <v>1</v>
      </c>
      <c r="X15" s="24"/>
      <c r="Y15" s="12">
        <v>194</v>
      </c>
    </row>
    <row r="16" spans="1:25" x14ac:dyDescent="0.25">
      <c r="A16" s="7">
        <v>51102110111000</v>
      </c>
      <c r="B16" s="64" t="str">
        <f t="shared" si="15"/>
        <v>511</v>
      </c>
      <c r="C16" s="63" t="str">
        <f t="shared" si="0"/>
        <v>02</v>
      </c>
      <c r="D16" s="51" t="str">
        <f t="shared" si="1"/>
        <v>1</v>
      </c>
      <c r="E16" s="53" t="str">
        <f t="shared" si="2"/>
        <v>1</v>
      </c>
      <c r="F16" s="57" t="str">
        <f t="shared" si="3"/>
        <v>0</v>
      </c>
      <c r="G16" s="58" t="str">
        <f t="shared" si="4"/>
        <v>1</v>
      </c>
      <c r="H16" s="60" t="str">
        <f t="shared" si="5"/>
        <v>1</v>
      </c>
      <c r="I16" s="62" t="str">
        <f t="shared" si="6"/>
        <v>1</v>
      </c>
      <c r="J16" s="65" t="str">
        <f t="shared" si="7"/>
        <v>000</v>
      </c>
      <c r="K16" s="50" t="str">
        <f t="shared" si="8"/>
        <v>02</v>
      </c>
      <c r="L16" s="13"/>
      <c r="M16" s="52" t="str">
        <f t="shared" si="9"/>
        <v>1</v>
      </c>
      <c r="N16" s="13"/>
      <c r="O16" s="54" t="str">
        <f t="shared" si="10"/>
        <v>1</v>
      </c>
      <c r="P16" s="8" t="s">
        <v>19</v>
      </c>
      <c r="Q16" s="56" t="str">
        <f t="shared" si="11"/>
        <v>0</v>
      </c>
      <c r="R16" s="15"/>
      <c r="S16" s="55" t="str">
        <f t="shared" si="12"/>
        <v>1</v>
      </c>
      <c r="T16" s="8" t="s">
        <v>23</v>
      </c>
      <c r="U16" s="59" t="str">
        <f t="shared" si="13"/>
        <v>1</v>
      </c>
      <c r="V16" s="8" t="s">
        <v>24</v>
      </c>
      <c r="W16" s="61" t="str">
        <f t="shared" si="14"/>
        <v>1</v>
      </c>
      <c r="X16" s="24"/>
      <c r="Y16" s="12">
        <v>349</v>
      </c>
    </row>
    <row r="17" spans="1:25" x14ac:dyDescent="0.25">
      <c r="A17" s="7">
        <v>51102110211000</v>
      </c>
      <c r="B17" s="64" t="str">
        <f t="shared" si="15"/>
        <v>511</v>
      </c>
      <c r="C17" s="63" t="str">
        <f t="shared" si="0"/>
        <v>02</v>
      </c>
      <c r="D17" s="51" t="str">
        <f t="shared" si="1"/>
        <v>1</v>
      </c>
      <c r="E17" s="53" t="str">
        <f t="shared" si="2"/>
        <v>1</v>
      </c>
      <c r="F17" s="57" t="str">
        <f t="shared" si="3"/>
        <v>0</v>
      </c>
      <c r="G17" s="58" t="str">
        <f t="shared" si="4"/>
        <v>2</v>
      </c>
      <c r="H17" s="60" t="str">
        <f t="shared" si="5"/>
        <v>1</v>
      </c>
      <c r="I17" s="62" t="str">
        <f t="shared" si="6"/>
        <v>1</v>
      </c>
      <c r="J17" s="65" t="str">
        <f t="shared" si="7"/>
        <v>000</v>
      </c>
      <c r="K17" s="50" t="str">
        <f t="shared" si="8"/>
        <v>02</v>
      </c>
      <c r="L17" s="13"/>
      <c r="M17" s="52" t="str">
        <f t="shared" si="9"/>
        <v>1</v>
      </c>
      <c r="N17" s="13"/>
      <c r="O17" s="54" t="str">
        <f t="shared" si="10"/>
        <v>1</v>
      </c>
      <c r="P17" s="13"/>
      <c r="Q17" s="56" t="str">
        <f t="shared" si="11"/>
        <v>0</v>
      </c>
      <c r="R17" s="15"/>
      <c r="S17" s="55" t="str">
        <f t="shared" si="12"/>
        <v>2</v>
      </c>
      <c r="T17" s="14" t="s">
        <v>25</v>
      </c>
      <c r="U17" s="59" t="str">
        <f t="shared" si="13"/>
        <v>1</v>
      </c>
      <c r="V17" s="13"/>
      <c r="W17" s="61" t="str">
        <f t="shared" si="14"/>
        <v>1</v>
      </c>
      <c r="X17" s="24"/>
      <c r="Y17" s="12">
        <v>976</v>
      </c>
    </row>
    <row r="18" spans="1:25" x14ac:dyDescent="0.25">
      <c r="A18" s="7">
        <v>51102110311000</v>
      </c>
      <c r="B18" s="64" t="str">
        <f t="shared" si="15"/>
        <v>511</v>
      </c>
      <c r="C18" s="63" t="str">
        <f t="shared" si="0"/>
        <v>02</v>
      </c>
      <c r="D18" s="51" t="str">
        <f t="shared" si="1"/>
        <v>1</v>
      </c>
      <c r="E18" s="53" t="str">
        <f t="shared" si="2"/>
        <v>1</v>
      </c>
      <c r="F18" s="57" t="str">
        <f t="shared" si="3"/>
        <v>0</v>
      </c>
      <c r="G18" s="58" t="str">
        <f t="shared" si="4"/>
        <v>3</v>
      </c>
      <c r="H18" s="60" t="str">
        <f t="shared" si="5"/>
        <v>1</v>
      </c>
      <c r="I18" s="62" t="str">
        <f t="shared" si="6"/>
        <v>1</v>
      </c>
      <c r="J18" s="65" t="str">
        <f t="shared" si="7"/>
        <v>000</v>
      </c>
      <c r="K18" s="50" t="str">
        <f t="shared" si="8"/>
        <v>02</v>
      </c>
      <c r="L18" s="13"/>
      <c r="M18" s="52" t="str">
        <f t="shared" si="9"/>
        <v>1</v>
      </c>
      <c r="N18" s="13"/>
      <c r="O18" s="54" t="str">
        <f t="shared" si="10"/>
        <v>1</v>
      </c>
      <c r="P18" s="18"/>
      <c r="Q18" s="56" t="str">
        <f t="shared" si="11"/>
        <v>0</v>
      </c>
      <c r="R18" s="15"/>
      <c r="S18" s="55" t="str">
        <f t="shared" si="12"/>
        <v>3</v>
      </c>
      <c r="T18" s="14" t="s">
        <v>26</v>
      </c>
      <c r="U18" s="59" t="str">
        <f t="shared" si="13"/>
        <v>1</v>
      </c>
      <c r="V18" s="13"/>
      <c r="W18" s="61" t="str">
        <f t="shared" si="14"/>
        <v>1</v>
      </c>
      <c r="X18" s="24"/>
      <c r="Y18" s="12">
        <v>534</v>
      </c>
    </row>
    <row r="19" spans="1:25" x14ac:dyDescent="0.25">
      <c r="A19" s="7">
        <v>51102120111000</v>
      </c>
      <c r="B19" s="64" t="str">
        <f t="shared" si="15"/>
        <v>511</v>
      </c>
      <c r="C19" s="63" t="str">
        <f t="shared" si="0"/>
        <v>02</v>
      </c>
      <c r="D19" s="51" t="str">
        <f t="shared" si="1"/>
        <v>1</v>
      </c>
      <c r="E19" s="53" t="str">
        <f t="shared" si="2"/>
        <v>2</v>
      </c>
      <c r="F19" s="57" t="str">
        <f t="shared" si="3"/>
        <v>0</v>
      </c>
      <c r="G19" s="58" t="str">
        <f t="shared" si="4"/>
        <v>1</v>
      </c>
      <c r="H19" s="60" t="str">
        <f t="shared" si="5"/>
        <v>1</v>
      </c>
      <c r="I19" s="62" t="str">
        <f t="shared" si="6"/>
        <v>1</v>
      </c>
      <c r="J19" s="65" t="str">
        <f t="shared" si="7"/>
        <v>000</v>
      </c>
      <c r="K19" s="50" t="str">
        <f t="shared" si="8"/>
        <v>02</v>
      </c>
      <c r="L19" s="13"/>
      <c r="M19" s="52" t="str">
        <f t="shared" si="9"/>
        <v>1</v>
      </c>
      <c r="N19" s="13"/>
      <c r="O19" s="54" t="str">
        <f t="shared" si="10"/>
        <v>2</v>
      </c>
      <c r="P19" s="8" t="s">
        <v>27</v>
      </c>
      <c r="Q19" s="56" t="str">
        <f t="shared" si="11"/>
        <v>0</v>
      </c>
      <c r="R19" s="15"/>
      <c r="S19" s="55" t="str">
        <f t="shared" si="12"/>
        <v>1</v>
      </c>
      <c r="T19" s="8" t="s">
        <v>23</v>
      </c>
      <c r="U19" s="59" t="str">
        <f t="shared" si="13"/>
        <v>1</v>
      </c>
      <c r="V19" s="13"/>
      <c r="W19" s="61" t="str">
        <f t="shared" si="14"/>
        <v>1</v>
      </c>
      <c r="X19" s="24"/>
      <c r="Y19" s="12">
        <v>650</v>
      </c>
    </row>
    <row r="20" spans="1:25" x14ac:dyDescent="0.25">
      <c r="A20" s="7">
        <v>51102120211000</v>
      </c>
      <c r="B20" s="64" t="str">
        <f t="shared" si="15"/>
        <v>511</v>
      </c>
      <c r="C20" s="63" t="str">
        <f t="shared" si="0"/>
        <v>02</v>
      </c>
      <c r="D20" s="51" t="str">
        <f t="shared" si="1"/>
        <v>1</v>
      </c>
      <c r="E20" s="53" t="str">
        <f t="shared" si="2"/>
        <v>2</v>
      </c>
      <c r="F20" s="57" t="str">
        <f t="shared" si="3"/>
        <v>0</v>
      </c>
      <c r="G20" s="58" t="str">
        <f t="shared" si="4"/>
        <v>2</v>
      </c>
      <c r="H20" s="60" t="str">
        <f t="shared" si="5"/>
        <v>1</v>
      </c>
      <c r="I20" s="62" t="str">
        <f t="shared" si="6"/>
        <v>1</v>
      </c>
      <c r="J20" s="65" t="str">
        <f t="shared" si="7"/>
        <v>000</v>
      </c>
      <c r="K20" s="50" t="str">
        <f t="shared" si="8"/>
        <v>02</v>
      </c>
      <c r="L20" s="13"/>
      <c r="M20" s="52" t="str">
        <f t="shared" si="9"/>
        <v>1</v>
      </c>
      <c r="N20" s="13"/>
      <c r="O20" s="54" t="str">
        <f t="shared" si="10"/>
        <v>2</v>
      </c>
      <c r="P20" s="13"/>
      <c r="Q20" s="56" t="str">
        <f t="shared" si="11"/>
        <v>0</v>
      </c>
      <c r="R20" s="15"/>
      <c r="S20" s="55" t="str">
        <f t="shared" si="12"/>
        <v>2</v>
      </c>
      <c r="T20" s="14" t="s">
        <v>25</v>
      </c>
      <c r="U20" s="59" t="str">
        <f t="shared" si="13"/>
        <v>1</v>
      </c>
      <c r="V20" s="13"/>
      <c r="W20" s="61" t="str">
        <f t="shared" si="14"/>
        <v>1</v>
      </c>
      <c r="X20" s="24"/>
      <c r="Y20" s="12">
        <v>1364</v>
      </c>
    </row>
    <row r="21" spans="1:25" x14ac:dyDescent="0.25">
      <c r="A21" s="7">
        <v>51102120311000</v>
      </c>
      <c r="B21" s="64" t="str">
        <f t="shared" si="15"/>
        <v>511</v>
      </c>
      <c r="C21" s="63" t="str">
        <f t="shared" si="0"/>
        <v>02</v>
      </c>
      <c r="D21" s="51" t="str">
        <f t="shared" si="1"/>
        <v>1</v>
      </c>
      <c r="E21" s="53" t="str">
        <f t="shared" si="2"/>
        <v>2</v>
      </c>
      <c r="F21" s="57" t="str">
        <f t="shared" si="3"/>
        <v>0</v>
      </c>
      <c r="G21" s="58" t="str">
        <f t="shared" si="4"/>
        <v>3</v>
      </c>
      <c r="H21" s="60" t="str">
        <f t="shared" si="5"/>
        <v>1</v>
      </c>
      <c r="I21" s="62" t="str">
        <f t="shared" si="6"/>
        <v>1</v>
      </c>
      <c r="J21" s="65" t="str">
        <f t="shared" si="7"/>
        <v>000</v>
      </c>
      <c r="K21" s="50" t="str">
        <f t="shared" si="8"/>
        <v>02</v>
      </c>
      <c r="L21" s="13"/>
      <c r="M21" s="52" t="str">
        <f t="shared" si="9"/>
        <v>1</v>
      </c>
      <c r="N21" s="13"/>
      <c r="O21" s="54" t="str">
        <f t="shared" si="10"/>
        <v>2</v>
      </c>
      <c r="P21" s="18"/>
      <c r="Q21" s="56" t="str">
        <f t="shared" si="11"/>
        <v>0</v>
      </c>
      <c r="R21" s="15"/>
      <c r="S21" s="55" t="str">
        <f t="shared" si="12"/>
        <v>3</v>
      </c>
      <c r="T21" s="14" t="s">
        <v>26</v>
      </c>
      <c r="U21" s="59" t="str">
        <f t="shared" si="13"/>
        <v>1</v>
      </c>
      <c r="V21" s="13"/>
      <c r="W21" s="61" t="str">
        <f t="shared" si="14"/>
        <v>1</v>
      </c>
      <c r="X21" s="24"/>
      <c r="Y21" s="12">
        <v>622</v>
      </c>
    </row>
    <row r="22" spans="1:25" x14ac:dyDescent="0.25">
      <c r="A22" s="7">
        <v>51102130111000</v>
      </c>
      <c r="B22" s="64" t="str">
        <f t="shared" si="15"/>
        <v>511</v>
      </c>
      <c r="C22" s="63" t="str">
        <f t="shared" si="0"/>
        <v>02</v>
      </c>
      <c r="D22" s="51" t="str">
        <f t="shared" si="1"/>
        <v>1</v>
      </c>
      <c r="E22" s="53" t="str">
        <f t="shared" si="2"/>
        <v>3</v>
      </c>
      <c r="F22" s="57" t="str">
        <f t="shared" si="3"/>
        <v>0</v>
      </c>
      <c r="G22" s="58" t="str">
        <f t="shared" si="4"/>
        <v>1</v>
      </c>
      <c r="H22" s="60" t="str">
        <f t="shared" si="5"/>
        <v>1</v>
      </c>
      <c r="I22" s="62" t="str">
        <f t="shared" si="6"/>
        <v>1</v>
      </c>
      <c r="J22" s="65" t="str">
        <f t="shared" si="7"/>
        <v>000</v>
      </c>
      <c r="K22" s="50" t="str">
        <f t="shared" si="8"/>
        <v>02</v>
      </c>
      <c r="L22" s="13"/>
      <c r="M22" s="52" t="str">
        <f t="shared" si="9"/>
        <v>1</v>
      </c>
      <c r="N22" s="13"/>
      <c r="O22" s="54" t="str">
        <f t="shared" si="10"/>
        <v>3</v>
      </c>
      <c r="P22" s="8" t="s">
        <v>28</v>
      </c>
      <c r="Q22" s="56" t="str">
        <f t="shared" si="11"/>
        <v>0</v>
      </c>
      <c r="R22" s="15"/>
      <c r="S22" s="55" t="str">
        <f t="shared" si="12"/>
        <v>1</v>
      </c>
      <c r="T22" s="8" t="s">
        <v>23</v>
      </c>
      <c r="U22" s="59" t="str">
        <f t="shared" si="13"/>
        <v>1</v>
      </c>
      <c r="V22" s="13"/>
      <c r="W22" s="61" t="str">
        <f t="shared" si="14"/>
        <v>1</v>
      </c>
      <c r="X22" s="24"/>
      <c r="Y22" s="12">
        <v>526</v>
      </c>
    </row>
    <row r="23" spans="1:25" x14ac:dyDescent="0.25">
      <c r="A23" s="7">
        <v>51102130211000</v>
      </c>
      <c r="B23" s="64" t="str">
        <f t="shared" si="15"/>
        <v>511</v>
      </c>
      <c r="C23" s="63" t="str">
        <f t="shared" si="0"/>
        <v>02</v>
      </c>
      <c r="D23" s="51" t="str">
        <f t="shared" si="1"/>
        <v>1</v>
      </c>
      <c r="E23" s="53" t="str">
        <f t="shared" si="2"/>
        <v>3</v>
      </c>
      <c r="F23" s="57" t="str">
        <f t="shared" si="3"/>
        <v>0</v>
      </c>
      <c r="G23" s="58" t="str">
        <f t="shared" si="4"/>
        <v>2</v>
      </c>
      <c r="H23" s="60" t="str">
        <f t="shared" si="5"/>
        <v>1</v>
      </c>
      <c r="I23" s="62" t="str">
        <f t="shared" si="6"/>
        <v>1</v>
      </c>
      <c r="J23" s="65" t="str">
        <f t="shared" si="7"/>
        <v>000</v>
      </c>
      <c r="K23" s="50" t="str">
        <f t="shared" si="8"/>
        <v>02</v>
      </c>
      <c r="L23" s="13"/>
      <c r="M23" s="52" t="str">
        <f t="shared" si="9"/>
        <v>1</v>
      </c>
      <c r="N23" s="13"/>
      <c r="O23" s="54" t="str">
        <f t="shared" si="10"/>
        <v>3</v>
      </c>
      <c r="P23" s="13"/>
      <c r="Q23" s="56" t="str">
        <f t="shared" si="11"/>
        <v>0</v>
      </c>
      <c r="R23" s="15"/>
      <c r="S23" s="55" t="str">
        <f t="shared" si="12"/>
        <v>2</v>
      </c>
      <c r="T23" s="14" t="s">
        <v>25</v>
      </c>
      <c r="U23" s="59" t="str">
        <f t="shared" si="13"/>
        <v>1</v>
      </c>
      <c r="V23" s="13"/>
      <c r="W23" s="61" t="str">
        <f t="shared" si="14"/>
        <v>1</v>
      </c>
      <c r="X23" s="24"/>
      <c r="Y23" s="12">
        <v>1084</v>
      </c>
    </row>
    <row r="24" spans="1:25" x14ac:dyDescent="0.25">
      <c r="A24" s="7">
        <v>51102130311000</v>
      </c>
      <c r="B24" s="64" t="str">
        <f t="shared" si="15"/>
        <v>511</v>
      </c>
      <c r="C24" s="63" t="str">
        <f t="shared" si="0"/>
        <v>02</v>
      </c>
      <c r="D24" s="51" t="str">
        <f t="shared" si="1"/>
        <v>1</v>
      </c>
      <c r="E24" s="53" t="str">
        <f t="shared" si="2"/>
        <v>3</v>
      </c>
      <c r="F24" s="57" t="str">
        <f t="shared" si="3"/>
        <v>0</v>
      </c>
      <c r="G24" s="58" t="str">
        <f t="shared" si="4"/>
        <v>3</v>
      </c>
      <c r="H24" s="60" t="str">
        <f t="shared" si="5"/>
        <v>1</v>
      </c>
      <c r="I24" s="62" t="str">
        <f t="shared" si="6"/>
        <v>1</v>
      </c>
      <c r="J24" s="65" t="str">
        <f t="shared" si="7"/>
        <v>000</v>
      </c>
      <c r="K24" s="50" t="str">
        <f t="shared" si="8"/>
        <v>02</v>
      </c>
      <c r="L24" s="13"/>
      <c r="M24" s="52" t="str">
        <f t="shared" si="9"/>
        <v>1</v>
      </c>
      <c r="N24" s="13"/>
      <c r="O24" s="54" t="str">
        <f t="shared" si="10"/>
        <v>3</v>
      </c>
      <c r="P24" s="18"/>
      <c r="Q24" s="56" t="str">
        <f t="shared" si="11"/>
        <v>0</v>
      </c>
      <c r="R24" s="15"/>
      <c r="S24" s="55" t="str">
        <f t="shared" si="12"/>
        <v>3</v>
      </c>
      <c r="T24" s="14" t="s">
        <v>26</v>
      </c>
      <c r="U24" s="59" t="str">
        <f t="shared" si="13"/>
        <v>1</v>
      </c>
      <c r="V24" s="13"/>
      <c r="W24" s="61" t="str">
        <f t="shared" si="14"/>
        <v>1</v>
      </c>
      <c r="X24" s="24"/>
      <c r="Y24" s="12">
        <v>582</v>
      </c>
    </row>
    <row r="25" spans="1:25" x14ac:dyDescent="0.25">
      <c r="A25" s="7">
        <v>51102140111000</v>
      </c>
      <c r="B25" s="64" t="str">
        <f t="shared" si="15"/>
        <v>511</v>
      </c>
      <c r="C25" s="63" t="str">
        <f t="shared" si="0"/>
        <v>02</v>
      </c>
      <c r="D25" s="51" t="str">
        <f t="shared" si="1"/>
        <v>1</v>
      </c>
      <c r="E25" s="53" t="str">
        <f t="shared" si="2"/>
        <v>4</v>
      </c>
      <c r="F25" s="57" t="str">
        <f t="shared" si="3"/>
        <v>0</v>
      </c>
      <c r="G25" s="58" t="str">
        <f t="shared" si="4"/>
        <v>1</v>
      </c>
      <c r="H25" s="60" t="str">
        <f t="shared" si="5"/>
        <v>1</v>
      </c>
      <c r="I25" s="62" t="str">
        <f t="shared" si="6"/>
        <v>1</v>
      </c>
      <c r="J25" s="65" t="str">
        <f t="shared" si="7"/>
        <v>000</v>
      </c>
      <c r="K25" s="50" t="str">
        <f t="shared" si="8"/>
        <v>02</v>
      </c>
      <c r="L25" s="13"/>
      <c r="M25" s="52" t="str">
        <f t="shared" si="9"/>
        <v>1</v>
      </c>
      <c r="N25" s="13"/>
      <c r="O25" s="54" t="str">
        <f t="shared" si="10"/>
        <v>4</v>
      </c>
      <c r="P25" s="8" t="s">
        <v>29</v>
      </c>
      <c r="Q25" s="56" t="str">
        <f t="shared" si="11"/>
        <v>0</v>
      </c>
      <c r="R25" s="15"/>
      <c r="S25" s="55" t="str">
        <f t="shared" si="12"/>
        <v>1</v>
      </c>
      <c r="T25" s="8" t="s">
        <v>23</v>
      </c>
      <c r="U25" s="59" t="str">
        <f t="shared" si="13"/>
        <v>1</v>
      </c>
      <c r="V25" s="13"/>
      <c r="W25" s="61" t="str">
        <f t="shared" si="14"/>
        <v>1</v>
      </c>
      <c r="X25" s="24"/>
      <c r="Y25" s="12">
        <v>2047</v>
      </c>
    </row>
    <row r="26" spans="1:25" x14ac:dyDescent="0.25">
      <c r="A26" s="7">
        <v>51102140211000</v>
      </c>
      <c r="B26" s="64" t="str">
        <f t="shared" si="15"/>
        <v>511</v>
      </c>
      <c r="C26" s="63" t="str">
        <f t="shared" si="0"/>
        <v>02</v>
      </c>
      <c r="D26" s="51" t="str">
        <f t="shared" si="1"/>
        <v>1</v>
      </c>
      <c r="E26" s="53" t="str">
        <f t="shared" si="2"/>
        <v>4</v>
      </c>
      <c r="F26" s="57" t="str">
        <f t="shared" si="3"/>
        <v>0</v>
      </c>
      <c r="G26" s="58" t="str">
        <f t="shared" si="4"/>
        <v>2</v>
      </c>
      <c r="H26" s="60" t="str">
        <f t="shared" si="5"/>
        <v>1</v>
      </c>
      <c r="I26" s="62" t="str">
        <f t="shared" si="6"/>
        <v>1</v>
      </c>
      <c r="J26" s="65" t="str">
        <f t="shared" si="7"/>
        <v>000</v>
      </c>
      <c r="K26" s="50" t="str">
        <f t="shared" si="8"/>
        <v>02</v>
      </c>
      <c r="L26" s="13"/>
      <c r="M26" s="52" t="str">
        <f t="shared" si="9"/>
        <v>1</v>
      </c>
      <c r="N26" s="13"/>
      <c r="O26" s="54" t="str">
        <f t="shared" si="10"/>
        <v>4</v>
      </c>
      <c r="P26" s="13"/>
      <c r="Q26" s="56" t="str">
        <f t="shared" si="11"/>
        <v>0</v>
      </c>
      <c r="R26" s="15"/>
      <c r="S26" s="55" t="str">
        <f t="shared" si="12"/>
        <v>2</v>
      </c>
      <c r="T26" s="14" t="s">
        <v>25</v>
      </c>
      <c r="U26" s="59" t="str">
        <f t="shared" si="13"/>
        <v>1</v>
      </c>
      <c r="V26" s="13"/>
      <c r="W26" s="61" t="str">
        <f t="shared" si="14"/>
        <v>1</v>
      </c>
      <c r="X26" s="24"/>
      <c r="Y26" s="12">
        <v>2333</v>
      </c>
    </row>
    <row r="27" spans="1:25" x14ac:dyDescent="0.25">
      <c r="A27" s="7">
        <v>51102140311000</v>
      </c>
      <c r="B27" s="64" t="str">
        <f t="shared" si="15"/>
        <v>511</v>
      </c>
      <c r="C27" s="63" t="str">
        <f t="shared" si="0"/>
        <v>02</v>
      </c>
      <c r="D27" s="51" t="str">
        <f t="shared" si="1"/>
        <v>1</v>
      </c>
      <c r="E27" s="53" t="str">
        <f t="shared" si="2"/>
        <v>4</v>
      </c>
      <c r="F27" s="57" t="str">
        <f t="shared" si="3"/>
        <v>0</v>
      </c>
      <c r="G27" s="58" t="str">
        <f t="shared" si="4"/>
        <v>3</v>
      </c>
      <c r="H27" s="60" t="str">
        <f t="shared" si="5"/>
        <v>1</v>
      </c>
      <c r="I27" s="62" t="str">
        <f t="shared" si="6"/>
        <v>1</v>
      </c>
      <c r="J27" s="65" t="str">
        <f t="shared" si="7"/>
        <v>000</v>
      </c>
      <c r="K27" s="50" t="str">
        <f t="shared" si="8"/>
        <v>02</v>
      </c>
      <c r="L27" s="13"/>
      <c r="M27" s="52" t="str">
        <f t="shared" si="9"/>
        <v>1</v>
      </c>
      <c r="N27" s="13"/>
      <c r="O27" s="54" t="str">
        <f t="shared" si="10"/>
        <v>4</v>
      </c>
      <c r="P27" s="18"/>
      <c r="Q27" s="56" t="str">
        <f t="shared" si="11"/>
        <v>0</v>
      </c>
      <c r="R27" s="15"/>
      <c r="S27" s="55" t="str">
        <f t="shared" si="12"/>
        <v>3</v>
      </c>
      <c r="T27" s="14" t="s">
        <v>26</v>
      </c>
      <c r="U27" s="59" t="str">
        <f t="shared" si="13"/>
        <v>1</v>
      </c>
      <c r="V27" s="18"/>
      <c r="W27" s="61" t="str">
        <f t="shared" si="14"/>
        <v>1</v>
      </c>
      <c r="X27" s="24"/>
      <c r="Y27" s="12">
        <v>1531</v>
      </c>
    </row>
    <row r="28" spans="1:25" x14ac:dyDescent="0.25">
      <c r="A28" s="7">
        <v>51102110121000</v>
      </c>
      <c r="B28" s="64" t="str">
        <f t="shared" si="15"/>
        <v>511</v>
      </c>
      <c r="C28" s="63" t="str">
        <f t="shared" si="0"/>
        <v>02</v>
      </c>
      <c r="D28" s="51" t="str">
        <f t="shared" si="1"/>
        <v>1</v>
      </c>
      <c r="E28" s="53" t="str">
        <f t="shared" si="2"/>
        <v>1</v>
      </c>
      <c r="F28" s="57" t="str">
        <f t="shared" si="3"/>
        <v>0</v>
      </c>
      <c r="G28" s="58" t="str">
        <f t="shared" si="4"/>
        <v>1</v>
      </c>
      <c r="H28" s="60" t="str">
        <f t="shared" si="5"/>
        <v>2</v>
      </c>
      <c r="I28" s="62" t="str">
        <f t="shared" si="6"/>
        <v>1</v>
      </c>
      <c r="J28" s="65" t="str">
        <f t="shared" si="7"/>
        <v>000</v>
      </c>
      <c r="K28" s="50" t="str">
        <f t="shared" si="8"/>
        <v>02</v>
      </c>
      <c r="L28" s="13"/>
      <c r="M28" s="52" t="str">
        <f t="shared" si="9"/>
        <v>1</v>
      </c>
      <c r="N28" s="13"/>
      <c r="O28" s="54" t="str">
        <f t="shared" si="10"/>
        <v>1</v>
      </c>
      <c r="P28" s="8" t="s">
        <v>19</v>
      </c>
      <c r="Q28" s="56" t="str">
        <f t="shared" si="11"/>
        <v>0</v>
      </c>
      <c r="R28" s="15"/>
      <c r="S28" s="55" t="str">
        <f t="shared" si="12"/>
        <v>1</v>
      </c>
      <c r="T28" s="8" t="s">
        <v>23</v>
      </c>
      <c r="U28" s="59" t="str">
        <f t="shared" si="13"/>
        <v>2</v>
      </c>
      <c r="V28" s="8" t="s">
        <v>30</v>
      </c>
      <c r="W28" s="61" t="str">
        <f t="shared" si="14"/>
        <v>1</v>
      </c>
      <c r="X28" s="24"/>
      <c r="Y28" s="12">
        <v>94</v>
      </c>
    </row>
    <row r="29" spans="1:25" x14ac:dyDescent="0.25">
      <c r="A29" s="7">
        <v>51102110221000</v>
      </c>
      <c r="B29" s="64" t="str">
        <f t="shared" si="15"/>
        <v>511</v>
      </c>
      <c r="C29" s="63" t="str">
        <f t="shared" si="0"/>
        <v>02</v>
      </c>
      <c r="D29" s="51" t="str">
        <f t="shared" si="1"/>
        <v>1</v>
      </c>
      <c r="E29" s="53" t="str">
        <f t="shared" si="2"/>
        <v>1</v>
      </c>
      <c r="F29" s="57" t="str">
        <f t="shared" si="3"/>
        <v>0</v>
      </c>
      <c r="G29" s="58" t="str">
        <f t="shared" si="4"/>
        <v>2</v>
      </c>
      <c r="H29" s="60" t="str">
        <f t="shared" si="5"/>
        <v>2</v>
      </c>
      <c r="I29" s="62" t="str">
        <f t="shared" si="6"/>
        <v>1</v>
      </c>
      <c r="J29" s="65" t="str">
        <f t="shared" si="7"/>
        <v>000</v>
      </c>
      <c r="K29" s="50" t="str">
        <f t="shared" si="8"/>
        <v>02</v>
      </c>
      <c r="L29" s="13"/>
      <c r="M29" s="52" t="str">
        <f t="shared" si="9"/>
        <v>1</v>
      </c>
      <c r="N29" s="13"/>
      <c r="O29" s="54" t="str">
        <f t="shared" si="10"/>
        <v>1</v>
      </c>
      <c r="P29" s="13"/>
      <c r="Q29" s="56" t="str">
        <f t="shared" si="11"/>
        <v>0</v>
      </c>
      <c r="R29" s="15"/>
      <c r="S29" s="55" t="str">
        <f t="shared" si="12"/>
        <v>2</v>
      </c>
      <c r="T29" s="14" t="s">
        <v>25</v>
      </c>
      <c r="U29" s="59" t="str">
        <f t="shared" si="13"/>
        <v>2</v>
      </c>
      <c r="V29" s="13"/>
      <c r="W29" s="61" t="str">
        <f t="shared" si="14"/>
        <v>1</v>
      </c>
      <c r="X29" s="24"/>
      <c r="Y29" s="12">
        <v>307</v>
      </c>
    </row>
    <row r="30" spans="1:25" x14ac:dyDescent="0.25">
      <c r="A30" s="7">
        <v>51102110321000</v>
      </c>
      <c r="B30" s="64" t="str">
        <f t="shared" si="15"/>
        <v>511</v>
      </c>
      <c r="C30" s="63" t="str">
        <f t="shared" si="0"/>
        <v>02</v>
      </c>
      <c r="D30" s="51" t="str">
        <f t="shared" si="1"/>
        <v>1</v>
      </c>
      <c r="E30" s="53" t="str">
        <f t="shared" si="2"/>
        <v>1</v>
      </c>
      <c r="F30" s="57" t="str">
        <f t="shared" si="3"/>
        <v>0</v>
      </c>
      <c r="G30" s="58" t="str">
        <f t="shared" si="4"/>
        <v>3</v>
      </c>
      <c r="H30" s="60" t="str">
        <f t="shared" si="5"/>
        <v>2</v>
      </c>
      <c r="I30" s="62" t="str">
        <f t="shared" si="6"/>
        <v>1</v>
      </c>
      <c r="J30" s="65" t="str">
        <f t="shared" si="7"/>
        <v>000</v>
      </c>
      <c r="K30" s="50" t="str">
        <f t="shared" si="8"/>
        <v>02</v>
      </c>
      <c r="L30" s="13"/>
      <c r="M30" s="52" t="str">
        <f t="shared" si="9"/>
        <v>1</v>
      </c>
      <c r="N30" s="13"/>
      <c r="O30" s="54" t="str">
        <f t="shared" si="10"/>
        <v>1</v>
      </c>
      <c r="P30" s="18"/>
      <c r="Q30" s="56" t="str">
        <f t="shared" si="11"/>
        <v>0</v>
      </c>
      <c r="R30" s="15"/>
      <c r="S30" s="55" t="str">
        <f t="shared" si="12"/>
        <v>3</v>
      </c>
      <c r="T30" s="14" t="s">
        <v>26</v>
      </c>
      <c r="U30" s="59" t="str">
        <f t="shared" si="13"/>
        <v>2</v>
      </c>
      <c r="V30" s="13"/>
      <c r="W30" s="61" t="str">
        <f t="shared" si="14"/>
        <v>1</v>
      </c>
      <c r="X30" s="24"/>
      <c r="Y30" s="12">
        <v>669</v>
      </c>
    </row>
    <row r="31" spans="1:25" x14ac:dyDescent="0.25">
      <c r="A31" s="7">
        <v>51102120121000</v>
      </c>
      <c r="B31" s="64" t="str">
        <f t="shared" si="15"/>
        <v>511</v>
      </c>
      <c r="C31" s="63" t="str">
        <f t="shared" si="0"/>
        <v>02</v>
      </c>
      <c r="D31" s="51" t="str">
        <f t="shared" si="1"/>
        <v>1</v>
      </c>
      <c r="E31" s="53" t="str">
        <f t="shared" si="2"/>
        <v>2</v>
      </c>
      <c r="F31" s="57" t="str">
        <f t="shared" si="3"/>
        <v>0</v>
      </c>
      <c r="G31" s="58" t="str">
        <f t="shared" si="4"/>
        <v>1</v>
      </c>
      <c r="H31" s="60" t="str">
        <f t="shared" si="5"/>
        <v>2</v>
      </c>
      <c r="I31" s="62" t="str">
        <f t="shared" si="6"/>
        <v>1</v>
      </c>
      <c r="J31" s="65" t="str">
        <f t="shared" si="7"/>
        <v>000</v>
      </c>
      <c r="K31" s="50" t="str">
        <f t="shared" si="8"/>
        <v>02</v>
      </c>
      <c r="L31" s="13"/>
      <c r="M31" s="52" t="str">
        <f t="shared" si="9"/>
        <v>1</v>
      </c>
      <c r="N31" s="13"/>
      <c r="O31" s="54" t="str">
        <f t="shared" si="10"/>
        <v>2</v>
      </c>
      <c r="P31" s="8" t="s">
        <v>27</v>
      </c>
      <c r="Q31" s="56" t="str">
        <f t="shared" si="11"/>
        <v>0</v>
      </c>
      <c r="R31" s="15"/>
      <c r="S31" s="55" t="str">
        <f t="shared" si="12"/>
        <v>1</v>
      </c>
      <c r="T31" s="8" t="s">
        <v>23</v>
      </c>
      <c r="U31" s="59" t="str">
        <f t="shared" si="13"/>
        <v>2</v>
      </c>
      <c r="V31" s="13"/>
      <c r="W31" s="61" t="str">
        <f t="shared" si="14"/>
        <v>1</v>
      </c>
      <c r="X31" s="24"/>
      <c r="Y31" s="12">
        <v>79</v>
      </c>
    </row>
    <row r="32" spans="1:25" x14ac:dyDescent="0.25">
      <c r="A32" s="7">
        <v>51102120221000</v>
      </c>
      <c r="B32" s="64" t="str">
        <f t="shared" si="15"/>
        <v>511</v>
      </c>
      <c r="C32" s="63" t="str">
        <f t="shared" si="0"/>
        <v>02</v>
      </c>
      <c r="D32" s="51" t="str">
        <f t="shared" si="1"/>
        <v>1</v>
      </c>
      <c r="E32" s="53" t="str">
        <f t="shared" si="2"/>
        <v>2</v>
      </c>
      <c r="F32" s="57" t="str">
        <f t="shared" si="3"/>
        <v>0</v>
      </c>
      <c r="G32" s="58" t="str">
        <f t="shared" si="4"/>
        <v>2</v>
      </c>
      <c r="H32" s="60" t="str">
        <f t="shared" si="5"/>
        <v>2</v>
      </c>
      <c r="I32" s="62" t="str">
        <f t="shared" si="6"/>
        <v>1</v>
      </c>
      <c r="J32" s="65" t="str">
        <f t="shared" si="7"/>
        <v>000</v>
      </c>
      <c r="K32" s="50" t="str">
        <f t="shared" si="8"/>
        <v>02</v>
      </c>
      <c r="L32" s="13"/>
      <c r="M32" s="52" t="str">
        <f t="shared" si="9"/>
        <v>1</v>
      </c>
      <c r="N32" s="13"/>
      <c r="O32" s="54" t="str">
        <f t="shared" si="10"/>
        <v>2</v>
      </c>
      <c r="P32" s="13"/>
      <c r="Q32" s="56" t="str">
        <f t="shared" si="11"/>
        <v>0</v>
      </c>
      <c r="R32" s="15"/>
      <c r="S32" s="55" t="str">
        <f t="shared" si="12"/>
        <v>2</v>
      </c>
      <c r="T32" s="14" t="s">
        <v>25</v>
      </c>
      <c r="U32" s="59" t="str">
        <f t="shared" si="13"/>
        <v>2</v>
      </c>
      <c r="V32" s="13"/>
      <c r="W32" s="61" t="str">
        <f t="shared" si="14"/>
        <v>1</v>
      </c>
      <c r="X32" s="24"/>
      <c r="Y32" s="12">
        <v>406</v>
      </c>
    </row>
    <row r="33" spans="1:25" x14ac:dyDescent="0.25">
      <c r="A33" s="7">
        <v>51102120321000</v>
      </c>
      <c r="B33" s="64" t="str">
        <f t="shared" si="15"/>
        <v>511</v>
      </c>
      <c r="C33" s="63" t="str">
        <f t="shared" si="0"/>
        <v>02</v>
      </c>
      <c r="D33" s="51" t="str">
        <f t="shared" si="1"/>
        <v>1</v>
      </c>
      <c r="E33" s="53" t="str">
        <f t="shared" si="2"/>
        <v>2</v>
      </c>
      <c r="F33" s="57" t="str">
        <f t="shared" si="3"/>
        <v>0</v>
      </c>
      <c r="G33" s="58" t="str">
        <f t="shared" si="4"/>
        <v>3</v>
      </c>
      <c r="H33" s="60" t="str">
        <f t="shared" si="5"/>
        <v>2</v>
      </c>
      <c r="I33" s="62" t="str">
        <f t="shared" si="6"/>
        <v>1</v>
      </c>
      <c r="J33" s="65" t="str">
        <f t="shared" si="7"/>
        <v>000</v>
      </c>
      <c r="K33" s="50" t="str">
        <f t="shared" si="8"/>
        <v>02</v>
      </c>
      <c r="L33" s="13"/>
      <c r="M33" s="52" t="str">
        <f t="shared" si="9"/>
        <v>1</v>
      </c>
      <c r="N33" s="13"/>
      <c r="O33" s="54" t="str">
        <f t="shared" si="10"/>
        <v>2</v>
      </c>
      <c r="P33" s="18"/>
      <c r="Q33" s="56" t="str">
        <f t="shared" si="11"/>
        <v>0</v>
      </c>
      <c r="R33" s="15"/>
      <c r="S33" s="55" t="str">
        <f t="shared" si="12"/>
        <v>3</v>
      </c>
      <c r="T33" s="14" t="s">
        <v>26</v>
      </c>
      <c r="U33" s="59" t="str">
        <f t="shared" si="13"/>
        <v>2</v>
      </c>
      <c r="V33" s="13"/>
      <c r="W33" s="61" t="str">
        <f t="shared" si="14"/>
        <v>1</v>
      </c>
      <c r="X33" s="24"/>
      <c r="Y33" s="12">
        <v>700</v>
      </c>
    </row>
    <row r="34" spans="1:25" x14ac:dyDescent="0.25">
      <c r="A34" s="7">
        <v>51102130121000</v>
      </c>
      <c r="B34" s="64" t="str">
        <f t="shared" si="15"/>
        <v>511</v>
      </c>
      <c r="C34" s="63" t="str">
        <f t="shared" si="0"/>
        <v>02</v>
      </c>
      <c r="D34" s="51" t="str">
        <f t="shared" si="1"/>
        <v>1</v>
      </c>
      <c r="E34" s="53" t="str">
        <f t="shared" si="2"/>
        <v>3</v>
      </c>
      <c r="F34" s="57" t="str">
        <f t="shared" si="3"/>
        <v>0</v>
      </c>
      <c r="G34" s="58" t="str">
        <f t="shared" si="4"/>
        <v>1</v>
      </c>
      <c r="H34" s="60" t="str">
        <f t="shared" si="5"/>
        <v>2</v>
      </c>
      <c r="I34" s="62" t="str">
        <f t="shared" si="6"/>
        <v>1</v>
      </c>
      <c r="J34" s="65" t="str">
        <f t="shared" si="7"/>
        <v>000</v>
      </c>
      <c r="K34" s="50" t="str">
        <f t="shared" si="8"/>
        <v>02</v>
      </c>
      <c r="L34" s="13"/>
      <c r="M34" s="52" t="str">
        <f t="shared" si="9"/>
        <v>1</v>
      </c>
      <c r="N34" s="13"/>
      <c r="O34" s="54" t="str">
        <f t="shared" si="10"/>
        <v>3</v>
      </c>
      <c r="P34" s="8" t="s">
        <v>28</v>
      </c>
      <c r="Q34" s="56" t="str">
        <f t="shared" si="11"/>
        <v>0</v>
      </c>
      <c r="R34" s="15"/>
      <c r="S34" s="55" t="str">
        <f t="shared" si="12"/>
        <v>1</v>
      </c>
      <c r="T34" s="8" t="s">
        <v>23</v>
      </c>
      <c r="U34" s="59" t="str">
        <f t="shared" si="13"/>
        <v>2</v>
      </c>
      <c r="V34" s="13"/>
      <c r="W34" s="61" t="str">
        <f t="shared" si="14"/>
        <v>1</v>
      </c>
      <c r="X34" s="24"/>
      <c r="Y34" s="12">
        <v>83</v>
      </c>
    </row>
    <row r="35" spans="1:25" x14ac:dyDescent="0.25">
      <c r="A35" s="7">
        <v>51102130221000</v>
      </c>
      <c r="B35" s="64" t="str">
        <f t="shared" si="15"/>
        <v>511</v>
      </c>
      <c r="C35" s="63" t="str">
        <f t="shared" si="0"/>
        <v>02</v>
      </c>
      <c r="D35" s="51" t="str">
        <f t="shared" si="1"/>
        <v>1</v>
      </c>
      <c r="E35" s="53" t="str">
        <f t="shared" si="2"/>
        <v>3</v>
      </c>
      <c r="F35" s="57" t="str">
        <f t="shared" si="3"/>
        <v>0</v>
      </c>
      <c r="G35" s="58" t="str">
        <f t="shared" si="4"/>
        <v>2</v>
      </c>
      <c r="H35" s="60" t="str">
        <f t="shared" si="5"/>
        <v>2</v>
      </c>
      <c r="I35" s="62" t="str">
        <f t="shared" si="6"/>
        <v>1</v>
      </c>
      <c r="J35" s="65" t="str">
        <f t="shared" si="7"/>
        <v>000</v>
      </c>
      <c r="K35" s="50" t="str">
        <f t="shared" si="8"/>
        <v>02</v>
      </c>
      <c r="L35" s="13"/>
      <c r="M35" s="52" t="str">
        <f t="shared" si="9"/>
        <v>1</v>
      </c>
      <c r="N35" s="13"/>
      <c r="O35" s="54" t="str">
        <f t="shared" si="10"/>
        <v>3</v>
      </c>
      <c r="P35" s="13"/>
      <c r="Q35" s="56" t="str">
        <f t="shared" si="11"/>
        <v>0</v>
      </c>
      <c r="R35" s="15"/>
      <c r="S35" s="55" t="str">
        <f t="shared" si="12"/>
        <v>2</v>
      </c>
      <c r="T35" s="14" t="s">
        <v>25</v>
      </c>
      <c r="U35" s="59" t="str">
        <f t="shared" si="13"/>
        <v>2</v>
      </c>
      <c r="V35" s="13"/>
      <c r="W35" s="61" t="str">
        <f t="shared" si="14"/>
        <v>1</v>
      </c>
      <c r="X35" s="24"/>
      <c r="Y35" s="12">
        <v>449</v>
      </c>
    </row>
    <row r="36" spans="1:25" x14ac:dyDescent="0.25">
      <c r="A36" s="7">
        <v>51102130321000</v>
      </c>
      <c r="B36" s="64" t="str">
        <f t="shared" si="15"/>
        <v>511</v>
      </c>
      <c r="C36" s="63" t="str">
        <f t="shared" si="0"/>
        <v>02</v>
      </c>
      <c r="D36" s="51" t="str">
        <f t="shared" si="1"/>
        <v>1</v>
      </c>
      <c r="E36" s="53" t="str">
        <f t="shared" si="2"/>
        <v>3</v>
      </c>
      <c r="F36" s="57" t="str">
        <f t="shared" si="3"/>
        <v>0</v>
      </c>
      <c r="G36" s="58" t="str">
        <f t="shared" si="4"/>
        <v>3</v>
      </c>
      <c r="H36" s="60" t="str">
        <f t="shared" si="5"/>
        <v>2</v>
      </c>
      <c r="I36" s="62" t="str">
        <f t="shared" si="6"/>
        <v>1</v>
      </c>
      <c r="J36" s="65" t="str">
        <f t="shared" si="7"/>
        <v>000</v>
      </c>
      <c r="K36" s="50" t="str">
        <f t="shared" si="8"/>
        <v>02</v>
      </c>
      <c r="L36" s="13"/>
      <c r="M36" s="52" t="str">
        <f t="shared" si="9"/>
        <v>1</v>
      </c>
      <c r="N36" s="13"/>
      <c r="O36" s="54" t="str">
        <f t="shared" si="10"/>
        <v>3</v>
      </c>
      <c r="P36" s="18"/>
      <c r="Q36" s="56" t="str">
        <f t="shared" si="11"/>
        <v>0</v>
      </c>
      <c r="R36" s="15"/>
      <c r="S36" s="55" t="str">
        <f t="shared" si="12"/>
        <v>3</v>
      </c>
      <c r="T36" s="14" t="s">
        <v>26</v>
      </c>
      <c r="U36" s="59" t="str">
        <f t="shared" si="13"/>
        <v>2</v>
      </c>
      <c r="V36" s="13"/>
      <c r="W36" s="61" t="str">
        <f t="shared" si="14"/>
        <v>1</v>
      </c>
      <c r="X36" s="24"/>
      <c r="Y36" s="12">
        <v>729</v>
      </c>
    </row>
    <row r="37" spans="1:25" x14ac:dyDescent="0.25">
      <c r="A37" s="7">
        <v>51102140121000</v>
      </c>
      <c r="B37" s="64" t="str">
        <f t="shared" si="15"/>
        <v>511</v>
      </c>
      <c r="C37" s="63" t="str">
        <f t="shared" si="0"/>
        <v>02</v>
      </c>
      <c r="D37" s="51" t="str">
        <f t="shared" si="1"/>
        <v>1</v>
      </c>
      <c r="E37" s="53" t="str">
        <f t="shared" si="2"/>
        <v>4</v>
      </c>
      <c r="F37" s="57" t="str">
        <f t="shared" si="3"/>
        <v>0</v>
      </c>
      <c r="G37" s="58" t="str">
        <f t="shared" si="4"/>
        <v>1</v>
      </c>
      <c r="H37" s="60" t="str">
        <f t="shared" si="5"/>
        <v>2</v>
      </c>
      <c r="I37" s="62" t="str">
        <f t="shared" si="6"/>
        <v>1</v>
      </c>
      <c r="J37" s="65" t="str">
        <f t="shared" si="7"/>
        <v>000</v>
      </c>
      <c r="K37" s="50" t="str">
        <f t="shared" si="8"/>
        <v>02</v>
      </c>
      <c r="L37" s="13"/>
      <c r="M37" s="52" t="str">
        <f t="shared" si="9"/>
        <v>1</v>
      </c>
      <c r="N37" s="13"/>
      <c r="O37" s="54" t="str">
        <f t="shared" si="10"/>
        <v>4</v>
      </c>
      <c r="P37" s="8" t="s">
        <v>29</v>
      </c>
      <c r="Q37" s="56" t="str">
        <f t="shared" si="11"/>
        <v>0</v>
      </c>
      <c r="R37" s="15"/>
      <c r="S37" s="55" t="str">
        <f t="shared" si="12"/>
        <v>1</v>
      </c>
      <c r="T37" s="8" t="s">
        <v>23</v>
      </c>
      <c r="U37" s="59" t="str">
        <f t="shared" si="13"/>
        <v>2</v>
      </c>
      <c r="V37" s="13"/>
      <c r="W37" s="61" t="str">
        <f t="shared" si="14"/>
        <v>1</v>
      </c>
      <c r="X37" s="24"/>
      <c r="Y37" s="12">
        <v>157</v>
      </c>
    </row>
    <row r="38" spans="1:25" x14ac:dyDescent="0.25">
      <c r="A38" s="7">
        <v>51102140221000</v>
      </c>
      <c r="B38" s="64" t="str">
        <f t="shared" si="15"/>
        <v>511</v>
      </c>
      <c r="C38" s="63" t="str">
        <f t="shared" si="0"/>
        <v>02</v>
      </c>
      <c r="D38" s="51" t="str">
        <f t="shared" si="1"/>
        <v>1</v>
      </c>
      <c r="E38" s="53" t="str">
        <f t="shared" si="2"/>
        <v>4</v>
      </c>
      <c r="F38" s="57" t="str">
        <f t="shared" si="3"/>
        <v>0</v>
      </c>
      <c r="G38" s="58" t="str">
        <f t="shared" si="4"/>
        <v>2</v>
      </c>
      <c r="H38" s="60" t="str">
        <f t="shared" si="5"/>
        <v>2</v>
      </c>
      <c r="I38" s="62" t="str">
        <f t="shared" si="6"/>
        <v>1</v>
      </c>
      <c r="J38" s="65" t="str">
        <f t="shared" si="7"/>
        <v>000</v>
      </c>
      <c r="K38" s="50" t="str">
        <f t="shared" si="8"/>
        <v>02</v>
      </c>
      <c r="L38" s="13"/>
      <c r="M38" s="52" t="str">
        <f t="shared" si="9"/>
        <v>1</v>
      </c>
      <c r="N38" s="13"/>
      <c r="O38" s="54" t="str">
        <f t="shared" si="10"/>
        <v>4</v>
      </c>
      <c r="P38" s="13"/>
      <c r="Q38" s="56" t="str">
        <f t="shared" si="11"/>
        <v>0</v>
      </c>
      <c r="R38" s="15"/>
      <c r="S38" s="55" t="str">
        <f t="shared" si="12"/>
        <v>2</v>
      </c>
      <c r="T38" s="14" t="s">
        <v>25</v>
      </c>
      <c r="U38" s="59" t="str">
        <f t="shared" si="13"/>
        <v>2</v>
      </c>
      <c r="V38" s="13"/>
      <c r="W38" s="61" t="str">
        <f t="shared" si="14"/>
        <v>1</v>
      </c>
      <c r="X38" s="24"/>
      <c r="Y38" s="12">
        <v>691</v>
      </c>
    </row>
    <row r="39" spans="1:25" x14ac:dyDescent="0.25">
      <c r="A39" s="7">
        <v>51102140321000</v>
      </c>
      <c r="B39" s="64" t="str">
        <f t="shared" si="15"/>
        <v>511</v>
      </c>
      <c r="C39" s="63" t="str">
        <f t="shared" si="0"/>
        <v>02</v>
      </c>
      <c r="D39" s="51" t="str">
        <f t="shared" si="1"/>
        <v>1</v>
      </c>
      <c r="E39" s="53" t="str">
        <f t="shared" si="2"/>
        <v>4</v>
      </c>
      <c r="F39" s="57" t="str">
        <f t="shared" si="3"/>
        <v>0</v>
      </c>
      <c r="G39" s="58" t="str">
        <f t="shared" si="4"/>
        <v>3</v>
      </c>
      <c r="H39" s="60" t="str">
        <f t="shared" si="5"/>
        <v>2</v>
      </c>
      <c r="I39" s="62" t="str">
        <f t="shared" si="6"/>
        <v>1</v>
      </c>
      <c r="J39" s="65" t="str">
        <f t="shared" si="7"/>
        <v>000</v>
      </c>
      <c r="K39" s="50" t="str">
        <f t="shared" si="8"/>
        <v>02</v>
      </c>
      <c r="L39" s="13"/>
      <c r="M39" s="52" t="str">
        <f t="shared" si="9"/>
        <v>1</v>
      </c>
      <c r="N39" s="13"/>
      <c r="O39" s="54" t="str">
        <f t="shared" si="10"/>
        <v>4</v>
      </c>
      <c r="P39" s="18"/>
      <c r="Q39" s="56" t="str">
        <f t="shared" si="11"/>
        <v>0</v>
      </c>
      <c r="R39" s="15"/>
      <c r="S39" s="55" t="str">
        <f t="shared" si="12"/>
        <v>3</v>
      </c>
      <c r="T39" s="14" t="s">
        <v>26</v>
      </c>
      <c r="U39" s="59" t="str">
        <f t="shared" si="13"/>
        <v>2</v>
      </c>
      <c r="V39" s="18"/>
      <c r="W39" s="61" t="str">
        <f t="shared" si="14"/>
        <v>1</v>
      </c>
      <c r="X39" s="25"/>
      <c r="Y39" s="12">
        <v>500</v>
      </c>
    </row>
    <row r="40" spans="1:25" x14ac:dyDescent="0.25">
      <c r="A40" s="7">
        <v>51102100002000</v>
      </c>
      <c r="B40" s="64" t="str">
        <f t="shared" si="15"/>
        <v>511</v>
      </c>
      <c r="C40" s="63" t="str">
        <f t="shared" si="0"/>
        <v>02</v>
      </c>
      <c r="D40" s="51" t="str">
        <f t="shared" si="1"/>
        <v>1</v>
      </c>
      <c r="E40" s="53" t="str">
        <f t="shared" si="2"/>
        <v>0</v>
      </c>
      <c r="F40" s="57" t="str">
        <f t="shared" si="3"/>
        <v>0</v>
      </c>
      <c r="G40" s="58" t="str">
        <f t="shared" si="4"/>
        <v>0</v>
      </c>
      <c r="H40" s="60" t="str">
        <f t="shared" si="5"/>
        <v>0</v>
      </c>
      <c r="I40" s="62" t="str">
        <f t="shared" si="6"/>
        <v>2</v>
      </c>
      <c r="J40" s="65" t="str">
        <f t="shared" si="7"/>
        <v>000</v>
      </c>
      <c r="K40" s="50" t="str">
        <f t="shared" si="8"/>
        <v>02</v>
      </c>
      <c r="L40" s="13"/>
      <c r="M40" s="52" t="str">
        <f t="shared" si="9"/>
        <v>1</v>
      </c>
      <c r="N40" s="18"/>
      <c r="O40" s="54" t="str">
        <f t="shared" si="10"/>
        <v>0</v>
      </c>
      <c r="P40" s="9"/>
      <c r="Q40" s="56" t="str">
        <f t="shared" si="11"/>
        <v>0</v>
      </c>
      <c r="R40" s="15"/>
      <c r="S40" s="55" t="str">
        <f t="shared" si="12"/>
        <v>0</v>
      </c>
      <c r="T40" s="9"/>
      <c r="U40" s="59" t="str">
        <f t="shared" si="13"/>
        <v>0</v>
      </c>
      <c r="V40" s="9"/>
      <c r="W40" s="61" t="str">
        <f t="shared" si="14"/>
        <v>2</v>
      </c>
      <c r="X40" s="26" t="s">
        <v>31</v>
      </c>
      <c r="Y40" s="12">
        <v>77</v>
      </c>
    </row>
    <row r="41" spans="1:25" x14ac:dyDescent="0.25">
      <c r="A41" s="7">
        <v>51102400000000</v>
      </c>
      <c r="B41" s="64" t="str">
        <f t="shared" si="15"/>
        <v>511</v>
      </c>
      <c r="C41" s="63" t="str">
        <f t="shared" si="0"/>
        <v>02</v>
      </c>
      <c r="D41" s="51" t="str">
        <f t="shared" si="1"/>
        <v>4</v>
      </c>
      <c r="E41" s="53" t="str">
        <f t="shared" si="2"/>
        <v>0</v>
      </c>
      <c r="F41" s="57" t="str">
        <f t="shared" si="3"/>
        <v>0</v>
      </c>
      <c r="G41" s="58" t="str">
        <f t="shared" si="4"/>
        <v>0</v>
      </c>
      <c r="H41" s="60" t="str">
        <f t="shared" si="5"/>
        <v>0</v>
      </c>
      <c r="I41" s="62" t="str">
        <f t="shared" si="6"/>
        <v>0</v>
      </c>
      <c r="J41" s="65" t="str">
        <f t="shared" si="7"/>
        <v>000</v>
      </c>
      <c r="K41" s="50" t="str">
        <f t="shared" si="8"/>
        <v>02</v>
      </c>
      <c r="L41" s="13"/>
      <c r="M41" s="52" t="str">
        <f t="shared" si="9"/>
        <v>4</v>
      </c>
      <c r="N41" s="8" t="s">
        <v>32</v>
      </c>
      <c r="O41" s="54" t="str">
        <f t="shared" si="10"/>
        <v>0</v>
      </c>
      <c r="P41" s="10"/>
      <c r="Q41" s="56" t="str">
        <f t="shared" si="11"/>
        <v>0</v>
      </c>
      <c r="R41" s="15"/>
      <c r="S41" s="55" t="str">
        <f t="shared" si="12"/>
        <v>0</v>
      </c>
      <c r="T41" s="10"/>
      <c r="U41" s="59" t="str">
        <f t="shared" si="13"/>
        <v>0</v>
      </c>
      <c r="V41" s="10"/>
      <c r="W41" s="61" t="str">
        <f t="shared" si="14"/>
        <v>0</v>
      </c>
      <c r="X41" s="11"/>
      <c r="Y41" s="12">
        <v>811</v>
      </c>
    </row>
    <row r="42" spans="1:25" x14ac:dyDescent="0.25">
      <c r="A42" s="7">
        <v>51103100030000</v>
      </c>
      <c r="B42" s="64" t="str">
        <f t="shared" si="15"/>
        <v>511</v>
      </c>
      <c r="C42" s="63" t="str">
        <f t="shared" si="0"/>
        <v>03</v>
      </c>
      <c r="D42" s="51" t="str">
        <f t="shared" si="1"/>
        <v>1</v>
      </c>
      <c r="E42" s="53" t="str">
        <f t="shared" si="2"/>
        <v>0</v>
      </c>
      <c r="F42" s="57" t="str">
        <f t="shared" si="3"/>
        <v>0</v>
      </c>
      <c r="G42" s="58" t="str">
        <f t="shared" si="4"/>
        <v>0</v>
      </c>
      <c r="H42" s="60" t="str">
        <f t="shared" si="5"/>
        <v>3</v>
      </c>
      <c r="I42" s="62" t="str">
        <f t="shared" si="6"/>
        <v>0</v>
      </c>
      <c r="J42" s="65" t="str">
        <f t="shared" si="7"/>
        <v>000</v>
      </c>
      <c r="K42" s="50" t="str">
        <f t="shared" si="8"/>
        <v>03</v>
      </c>
      <c r="L42" s="8" t="s">
        <v>33</v>
      </c>
      <c r="M42" s="52" t="str">
        <f t="shared" si="9"/>
        <v>1</v>
      </c>
      <c r="N42" s="8" t="s">
        <v>14</v>
      </c>
      <c r="O42" s="54" t="str">
        <f t="shared" si="10"/>
        <v>0</v>
      </c>
      <c r="P42" s="10"/>
      <c r="Q42" s="56" t="str">
        <f t="shared" si="11"/>
        <v>0</v>
      </c>
      <c r="R42" s="10"/>
      <c r="S42" s="55" t="str">
        <f t="shared" si="12"/>
        <v>0</v>
      </c>
      <c r="T42" s="10"/>
      <c r="U42" s="59" t="str">
        <f t="shared" si="13"/>
        <v>3</v>
      </c>
      <c r="V42" s="14" t="s">
        <v>15</v>
      </c>
      <c r="W42" s="61" t="str">
        <f t="shared" si="14"/>
        <v>0</v>
      </c>
      <c r="X42" s="11"/>
      <c r="Y42" s="12">
        <v>108</v>
      </c>
    </row>
    <row r="43" spans="1:25" x14ac:dyDescent="0.25">
      <c r="A43" s="7">
        <v>51103100040000</v>
      </c>
      <c r="B43" s="64" t="str">
        <f t="shared" si="15"/>
        <v>511</v>
      </c>
      <c r="C43" s="63" t="str">
        <f t="shared" si="0"/>
        <v>03</v>
      </c>
      <c r="D43" s="51" t="str">
        <f t="shared" si="1"/>
        <v>1</v>
      </c>
      <c r="E43" s="53" t="str">
        <f t="shared" si="2"/>
        <v>0</v>
      </c>
      <c r="F43" s="57" t="str">
        <f t="shared" si="3"/>
        <v>0</v>
      </c>
      <c r="G43" s="58" t="str">
        <f t="shared" si="4"/>
        <v>0</v>
      </c>
      <c r="H43" s="60" t="str">
        <f t="shared" si="5"/>
        <v>4</v>
      </c>
      <c r="I43" s="62" t="str">
        <f t="shared" si="6"/>
        <v>0</v>
      </c>
      <c r="J43" s="65" t="str">
        <f t="shared" si="7"/>
        <v>000</v>
      </c>
      <c r="K43" s="50" t="str">
        <f t="shared" si="8"/>
        <v>03</v>
      </c>
      <c r="L43" s="13"/>
      <c r="M43" s="52" t="str">
        <f t="shared" si="9"/>
        <v>1</v>
      </c>
      <c r="N43" s="13" t="s">
        <v>17</v>
      </c>
      <c r="O43" s="54" t="str">
        <f t="shared" si="10"/>
        <v>0</v>
      </c>
      <c r="P43" s="15"/>
      <c r="Q43" s="56" t="str">
        <f t="shared" si="11"/>
        <v>0</v>
      </c>
      <c r="R43" s="15"/>
      <c r="S43" s="55" t="str">
        <f t="shared" si="12"/>
        <v>0</v>
      </c>
      <c r="T43" s="15"/>
      <c r="U43" s="59" t="str">
        <f t="shared" si="13"/>
        <v>4</v>
      </c>
      <c r="V43" s="14" t="s">
        <v>18</v>
      </c>
      <c r="W43" s="61" t="str">
        <f t="shared" si="14"/>
        <v>0</v>
      </c>
      <c r="X43" s="17"/>
      <c r="Y43" s="12">
        <v>309</v>
      </c>
    </row>
    <row r="44" spans="1:25" x14ac:dyDescent="0.25">
      <c r="A44" s="7">
        <v>51103100050000</v>
      </c>
      <c r="B44" s="64" t="str">
        <f t="shared" si="15"/>
        <v>511</v>
      </c>
      <c r="C44" s="63" t="str">
        <f t="shared" si="0"/>
        <v>03</v>
      </c>
      <c r="D44" s="51" t="str">
        <f t="shared" si="1"/>
        <v>1</v>
      </c>
      <c r="E44" s="53" t="str">
        <f t="shared" si="2"/>
        <v>0</v>
      </c>
      <c r="F44" s="57" t="str">
        <f t="shared" si="3"/>
        <v>0</v>
      </c>
      <c r="G44" s="58" t="str">
        <f t="shared" si="4"/>
        <v>0</v>
      </c>
      <c r="H44" s="60" t="str">
        <f t="shared" si="5"/>
        <v>5</v>
      </c>
      <c r="I44" s="62" t="str">
        <f t="shared" si="6"/>
        <v>0</v>
      </c>
      <c r="J44" s="65" t="str">
        <f t="shared" si="7"/>
        <v>000</v>
      </c>
      <c r="K44" s="50" t="str">
        <f t="shared" si="8"/>
        <v>03</v>
      </c>
      <c r="L44" s="13"/>
      <c r="M44" s="52" t="str">
        <f t="shared" si="9"/>
        <v>1</v>
      </c>
      <c r="N44" s="13"/>
      <c r="O44" s="54" t="str">
        <f t="shared" si="10"/>
        <v>0</v>
      </c>
      <c r="P44" s="15"/>
      <c r="Q44" s="56" t="str">
        <f t="shared" si="11"/>
        <v>0</v>
      </c>
      <c r="R44" s="15"/>
      <c r="S44" s="55" t="str">
        <f t="shared" si="12"/>
        <v>0</v>
      </c>
      <c r="T44" s="15"/>
      <c r="U44" s="59" t="str">
        <f t="shared" si="13"/>
        <v>5</v>
      </c>
      <c r="V44" s="14" t="s">
        <v>5</v>
      </c>
      <c r="W44" s="61" t="str">
        <f t="shared" si="14"/>
        <v>0</v>
      </c>
      <c r="X44" s="17"/>
      <c r="Y44" s="12">
        <v>350</v>
      </c>
    </row>
    <row r="45" spans="1:25" x14ac:dyDescent="0.25">
      <c r="A45" s="7">
        <v>51103110060000</v>
      </c>
      <c r="B45" s="64" t="str">
        <f t="shared" si="15"/>
        <v>511</v>
      </c>
      <c r="C45" s="63" t="str">
        <f t="shared" si="0"/>
        <v>03</v>
      </c>
      <c r="D45" s="51" t="str">
        <f t="shared" si="1"/>
        <v>1</v>
      </c>
      <c r="E45" s="53" t="str">
        <f t="shared" si="2"/>
        <v>1</v>
      </c>
      <c r="F45" s="57" t="str">
        <f t="shared" si="3"/>
        <v>0</v>
      </c>
      <c r="G45" s="58" t="str">
        <f t="shared" si="4"/>
        <v>0</v>
      </c>
      <c r="H45" s="60" t="str">
        <f t="shared" si="5"/>
        <v>6</v>
      </c>
      <c r="I45" s="62" t="str">
        <f t="shared" si="6"/>
        <v>0</v>
      </c>
      <c r="J45" s="65" t="str">
        <f t="shared" si="7"/>
        <v>000</v>
      </c>
      <c r="K45" s="50" t="str">
        <f t="shared" si="8"/>
        <v>03</v>
      </c>
      <c r="L45" s="13"/>
      <c r="M45" s="52" t="str">
        <f t="shared" si="9"/>
        <v>1</v>
      </c>
      <c r="N45" s="13"/>
      <c r="O45" s="54" t="str">
        <f t="shared" si="10"/>
        <v>1</v>
      </c>
      <c r="P45" s="8" t="s">
        <v>19</v>
      </c>
      <c r="Q45" s="56" t="str">
        <f t="shared" si="11"/>
        <v>0</v>
      </c>
      <c r="R45" s="15"/>
      <c r="S45" s="55" t="str">
        <f t="shared" si="12"/>
        <v>0</v>
      </c>
      <c r="T45" s="15"/>
      <c r="U45" s="59" t="str">
        <f t="shared" si="13"/>
        <v>6</v>
      </c>
      <c r="V45" s="8" t="s">
        <v>20</v>
      </c>
      <c r="W45" s="61" t="str">
        <f t="shared" si="14"/>
        <v>0</v>
      </c>
      <c r="X45" s="17"/>
      <c r="Y45" s="12">
        <v>139</v>
      </c>
    </row>
    <row r="46" spans="1:25" x14ac:dyDescent="0.25">
      <c r="A46" s="7">
        <v>51103120060000</v>
      </c>
      <c r="B46" s="64" t="str">
        <f t="shared" si="15"/>
        <v>511</v>
      </c>
      <c r="C46" s="63" t="str">
        <f t="shared" si="0"/>
        <v>03</v>
      </c>
      <c r="D46" s="51" t="str">
        <f t="shared" si="1"/>
        <v>1</v>
      </c>
      <c r="E46" s="53" t="str">
        <f t="shared" si="2"/>
        <v>2</v>
      </c>
      <c r="F46" s="57" t="str">
        <f t="shared" si="3"/>
        <v>0</v>
      </c>
      <c r="G46" s="58" t="str">
        <f t="shared" si="4"/>
        <v>0</v>
      </c>
      <c r="H46" s="60" t="str">
        <f t="shared" si="5"/>
        <v>6</v>
      </c>
      <c r="I46" s="62" t="str">
        <f t="shared" si="6"/>
        <v>0</v>
      </c>
      <c r="J46" s="65" t="str">
        <f t="shared" si="7"/>
        <v>000</v>
      </c>
      <c r="K46" s="50" t="str">
        <f t="shared" si="8"/>
        <v>03</v>
      </c>
      <c r="L46" s="13"/>
      <c r="M46" s="52" t="str">
        <f t="shared" si="9"/>
        <v>1</v>
      </c>
      <c r="N46" s="13"/>
      <c r="O46" s="54" t="str">
        <f t="shared" si="10"/>
        <v>2</v>
      </c>
      <c r="P46" s="21" t="s">
        <v>21</v>
      </c>
      <c r="Q46" s="56" t="str">
        <f t="shared" si="11"/>
        <v>0</v>
      </c>
      <c r="R46" s="15"/>
      <c r="S46" s="55" t="str">
        <f t="shared" si="12"/>
        <v>0</v>
      </c>
      <c r="T46" s="15"/>
      <c r="U46" s="59" t="str">
        <f t="shared" si="13"/>
        <v>6</v>
      </c>
      <c r="V46" s="18"/>
      <c r="W46" s="61" t="str">
        <f t="shared" si="14"/>
        <v>0</v>
      </c>
      <c r="X46" s="17"/>
      <c r="Y46" s="12">
        <v>78</v>
      </c>
    </row>
    <row r="47" spans="1:25" x14ac:dyDescent="0.25">
      <c r="A47" s="7">
        <v>51103100070000</v>
      </c>
      <c r="B47" s="64" t="str">
        <f t="shared" si="15"/>
        <v>511</v>
      </c>
      <c r="C47" s="63" t="str">
        <f t="shared" si="0"/>
        <v>03</v>
      </c>
      <c r="D47" s="51" t="str">
        <f t="shared" si="1"/>
        <v>1</v>
      </c>
      <c r="E47" s="53" t="str">
        <f t="shared" si="2"/>
        <v>0</v>
      </c>
      <c r="F47" s="57" t="str">
        <f t="shared" si="3"/>
        <v>0</v>
      </c>
      <c r="G47" s="58" t="str">
        <f t="shared" si="4"/>
        <v>0</v>
      </c>
      <c r="H47" s="60" t="str">
        <f t="shared" si="5"/>
        <v>7</v>
      </c>
      <c r="I47" s="62" t="str">
        <f t="shared" si="6"/>
        <v>0</v>
      </c>
      <c r="J47" s="65" t="str">
        <f t="shared" si="7"/>
        <v>000</v>
      </c>
      <c r="K47" s="50" t="str">
        <f t="shared" si="8"/>
        <v>03</v>
      </c>
      <c r="L47" s="13"/>
      <c r="M47" s="52" t="str">
        <f t="shared" si="9"/>
        <v>1</v>
      </c>
      <c r="N47" s="13"/>
      <c r="O47" s="54" t="str">
        <f t="shared" si="10"/>
        <v>0</v>
      </c>
      <c r="P47" s="20"/>
      <c r="Q47" s="56" t="str">
        <f t="shared" si="11"/>
        <v>0</v>
      </c>
      <c r="R47" s="15"/>
      <c r="S47" s="55" t="str">
        <f t="shared" si="12"/>
        <v>0</v>
      </c>
      <c r="T47" s="20"/>
      <c r="U47" s="59" t="str">
        <f t="shared" si="13"/>
        <v>7</v>
      </c>
      <c r="V47" s="14" t="s">
        <v>22</v>
      </c>
      <c r="W47" s="61" t="str">
        <f t="shared" si="14"/>
        <v>0</v>
      </c>
      <c r="X47" s="17"/>
      <c r="Y47" s="12">
        <v>35</v>
      </c>
    </row>
    <row r="48" spans="1:25" x14ac:dyDescent="0.25">
      <c r="A48" s="7">
        <v>51103110110000</v>
      </c>
      <c r="B48" s="64" t="str">
        <f t="shared" si="15"/>
        <v>511</v>
      </c>
      <c r="C48" s="63" t="str">
        <f t="shared" si="0"/>
        <v>03</v>
      </c>
      <c r="D48" s="51" t="str">
        <f t="shared" si="1"/>
        <v>1</v>
      </c>
      <c r="E48" s="53" t="str">
        <f t="shared" si="2"/>
        <v>1</v>
      </c>
      <c r="F48" s="57" t="str">
        <f t="shared" si="3"/>
        <v>0</v>
      </c>
      <c r="G48" s="58" t="str">
        <f t="shared" si="4"/>
        <v>1</v>
      </c>
      <c r="H48" s="60" t="str">
        <f t="shared" si="5"/>
        <v>1</v>
      </c>
      <c r="I48" s="62" t="str">
        <f t="shared" si="6"/>
        <v>0</v>
      </c>
      <c r="J48" s="65" t="str">
        <f t="shared" si="7"/>
        <v>000</v>
      </c>
      <c r="K48" s="50" t="str">
        <f t="shared" si="8"/>
        <v>03</v>
      </c>
      <c r="L48" s="13"/>
      <c r="M48" s="52" t="str">
        <f t="shared" si="9"/>
        <v>1</v>
      </c>
      <c r="N48" s="13"/>
      <c r="O48" s="54" t="str">
        <f t="shared" si="10"/>
        <v>1</v>
      </c>
      <c r="P48" s="8" t="s">
        <v>19</v>
      </c>
      <c r="Q48" s="56" t="str">
        <f t="shared" si="11"/>
        <v>0</v>
      </c>
      <c r="R48" s="15"/>
      <c r="S48" s="55" t="str">
        <f t="shared" si="12"/>
        <v>1</v>
      </c>
      <c r="T48" s="14" t="s">
        <v>23</v>
      </c>
      <c r="U48" s="59" t="str">
        <f t="shared" si="13"/>
        <v>1</v>
      </c>
      <c r="V48" s="8" t="s">
        <v>24</v>
      </c>
      <c r="W48" s="61" t="str">
        <f t="shared" si="14"/>
        <v>0</v>
      </c>
      <c r="X48" s="17"/>
      <c r="Y48" s="12">
        <v>227</v>
      </c>
    </row>
    <row r="49" spans="1:25" x14ac:dyDescent="0.25">
      <c r="A49" s="7">
        <v>51103110210000</v>
      </c>
      <c r="B49" s="64" t="str">
        <f t="shared" si="15"/>
        <v>511</v>
      </c>
      <c r="C49" s="63" t="str">
        <f t="shared" si="0"/>
        <v>03</v>
      </c>
      <c r="D49" s="51" t="str">
        <f t="shared" si="1"/>
        <v>1</v>
      </c>
      <c r="E49" s="53" t="str">
        <f t="shared" si="2"/>
        <v>1</v>
      </c>
      <c r="F49" s="57" t="str">
        <f t="shared" si="3"/>
        <v>0</v>
      </c>
      <c r="G49" s="58" t="str">
        <f t="shared" si="4"/>
        <v>2</v>
      </c>
      <c r="H49" s="60" t="str">
        <f t="shared" si="5"/>
        <v>1</v>
      </c>
      <c r="I49" s="62" t="str">
        <f t="shared" si="6"/>
        <v>0</v>
      </c>
      <c r="J49" s="65" t="str">
        <f t="shared" si="7"/>
        <v>000</v>
      </c>
      <c r="K49" s="50" t="str">
        <f t="shared" si="8"/>
        <v>03</v>
      </c>
      <c r="L49" s="13"/>
      <c r="M49" s="52" t="str">
        <f t="shared" si="9"/>
        <v>1</v>
      </c>
      <c r="N49" s="13"/>
      <c r="O49" s="54" t="str">
        <f t="shared" si="10"/>
        <v>1</v>
      </c>
      <c r="P49" s="13"/>
      <c r="Q49" s="56" t="str">
        <f t="shared" si="11"/>
        <v>0</v>
      </c>
      <c r="R49" s="15"/>
      <c r="S49" s="55" t="str">
        <f t="shared" si="12"/>
        <v>2</v>
      </c>
      <c r="T49" s="14" t="s">
        <v>25</v>
      </c>
      <c r="U49" s="59" t="str">
        <f t="shared" si="13"/>
        <v>1</v>
      </c>
      <c r="V49" s="13"/>
      <c r="W49" s="61" t="str">
        <f t="shared" si="14"/>
        <v>0</v>
      </c>
      <c r="X49" s="17"/>
      <c r="Y49" s="12">
        <v>301</v>
      </c>
    </row>
    <row r="50" spans="1:25" x14ac:dyDescent="0.25">
      <c r="A50" s="7">
        <v>51103110310000</v>
      </c>
      <c r="B50" s="64" t="str">
        <f t="shared" si="15"/>
        <v>511</v>
      </c>
      <c r="C50" s="63" t="str">
        <f t="shared" si="0"/>
        <v>03</v>
      </c>
      <c r="D50" s="51" t="str">
        <f t="shared" si="1"/>
        <v>1</v>
      </c>
      <c r="E50" s="53" t="str">
        <f t="shared" si="2"/>
        <v>1</v>
      </c>
      <c r="F50" s="57" t="str">
        <f t="shared" si="3"/>
        <v>0</v>
      </c>
      <c r="G50" s="58" t="str">
        <f t="shared" si="4"/>
        <v>3</v>
      </c>
      <c r="H50" s="60" t="str">
        <f t="shared" si="5"/>
        <v>1</v>
      </c>
      <c r="I50" s="62" t="str">
        <f t="shared" si="6"/>
        <v>0</v>
      </c>
      <c r="J50" s="65" t="str">
        <f t="shared" si="7"/>
        <v>000</v>
      </c>
      <c r="K50" s="50" t="str">
        <f t="shared" si="8"/>
        <v>03</v>
      </c>
      <c r="L50" s="13"/>
      <c r="M50" s="52" t="str">
        <f t="shared" si="9"/>
        <v>1</v>
      </c>
      <c r="N50" s="13"/>
      <c r="O50" s="54" t="str">
        <f t="shared" si="10"/>
        <v>1</v>
      </c>
      <c r="P50" s="18"/>
      <c r="Q50" s="56" t="str">
        <f t="shared" si="11"/>
        <v>0</v>
      </c>
      <c r="R50" s="15"/>
      <c r="S50" s="55" t="str">
        <f t="shared" si="12"/>
        <v>3</v>
      </c>
      <c r="T50" s="14" t="s">
        <v>26</v>
      </c>
      <c r="U50" s="59" t="str">
        <f t="shared" si="13"/>
        <v>1</v>
      </c>
      <c r="V50" s="13"/>
      <c r="W50" s="61" t="str">
        <f t="shared" si="14"/>
        <v>0</v>
      </c>
      <c r="X50" s="17"/>
      <c r="Y50" s="12">
        <v>331</v>
      </c>
    </row>
    <row r="51" spans="1:25" x14ac:dyDescent="0.25">
      <c r="A51" s="7">
        <v>51103120110000</v>
      </c>
      <c r="B51" s="64" t="str">
        <f t="shared" si="15"/>
        <v>511</v>
      </c>
      <c r="C51" s="63" t="str">
        <f t="shared" si="0"/>
        <v>03</v>
      </c>
      <c r="D51" s="51" t="str">
        <f t="shared" si="1"/>
        <v>1</v>
      </c>
      <c r="E51" s="53" t="str">
        <f t="shared" si="2"/>
        <v>2</v>
      </c>
      <c r="F51" s="57" t="str">
        <f t="shared" si="3"/>
        <v>0</v>
      </c>
      <c r="G51" s="58" t="str">
        <f t="shared" si="4"/>
        <v>1</v>
      </c>
      <c r="H51" s="60" t="str">
        <f t="shared" si="5"/>
        <v>1</v>
      </c>
      <c r="I51" s="62" t="str">
        <f t="shared" si="6"/>
        <v>0</v>
      </c>
      <c r="J51" s="65" t="str">
        <f t="shared" si="7"/>
        <v>000</v>
      </c>
      <c r="K51" s="50" t="str">
        <f t="shared" si="8"/>
        <v>03</v>
      </c>
      <c r="L51" s="13"/>
      <c r="M51" s="52" t="str">
        <f t="shared" si="9"/>
        <v>1</v>
      </c>
      <c r="N51" s="13"/>
      <c r="O51" s="54" t="str">
        <f t="shared" si="10"/>
        <v>2</v>
      </c>
      <c r="P51" s="8" t="s">
        <v>27</v>
      </c>
      <c r="Q51" s="56" t="str">
        <f t="shared" si="11"/>
        <v>0</v>
      </c>
      <c r="R51" s="15"/>
      <c r="S51" s="55" t="str">
        <f t="shared" si="12"/>
        <v>1</v>
      </c>
      <c r="T51" s="14" t="s">
        <v>23</v>
      </c>
      <c r="U51" s="59" t="str">
        <f t="shared" si="13"/>
        <v>1</v>
      </c>
      <c r="V51" s="13"/>
      <c r="W51" s="61" t="str">
        <f t="shared" si="14"/>
        <v>0</v>
      </c>
      <c r="X51" s="17"/>
      <c r="Y51" s="12">
        <v>105</v>
      </c>
    </row>
    <row r="52" spans="1:25" x14ac:dyDescent="0.25">
      <c r="A52" s="7">
        <v>51103120210000</v>
      </c>
      <c r="B52" s="64" t="str">
        <f t="shared" si="15"/>
        <v>511</v>
      </c>
      <c r="C52" s="63" t="str">
        <f t="shared" si="0"/>
        <v>03</v>
      </c>
      <c r="D52" s="51" t="str">
        <f t="shared" si="1"/>
        <v>1</v>
      </c>
      <c r="E52" s="53" t="str">
        <f t="shared" si="2"/>
        <v>2</v>
      </c>
      <c r="F52" s="57" t="str">
        <f t="shared" si="3"/>
        <v>0</v>
      </c>
      <c r="G52" s="58" t="str">
        <f t="shared" si="4"/>
        <v>2</v>
      </c>
      <c r="H52" s="60" t="str">
        <f t="shared" si="5"/>
        <v>1</v>
      </c>
      <c r="I52" s="62" t="str">
        <f t="shared" si="6"/>
        <v>0</v>
      </c>
      <c r="J52" s="65" t="str">
        <f t="shared" si="7"/>
        <v>000</v>
      </c>
      <c r="K52" s="50" t="str">
        <f t="shared" si="8"/>
        <v>03</v>
      </c>
      <c r="L52" s="13"/>
      <c r="M52" s="52" t="str">
        <f t="shared" si="9"/>
        <v>1</v>
      </c>
      <c r="N52" s="13"/>
      <c r="O52" s="54" t="str">
        <f t="shared" si="10"/>
        <v>2</v>
      </c>
      <c r="P52" s="13"/>
      <c r="Q52" s="56" t="str">
        <f t="shared" si="11"/>
        <v>0</v>
      </c>
      <c r="R52" s="15"/>
      <c r="S52" s="55" t="str">
        <f t="shared" si="12"/>
        <v>2</v>
      </c>
      <c r="T52" s="14" t="s">
        <v>25</v>
      </c>
      <c r="U52" s="59" t="str">
        <f t="shared" si="13"/>
        <v>1</v>
      </c>
      <c r="V52" s="13"/>
      <c r="W52" s="61" t="str">
        <f t="shared" si="14"/>
        <v>0</v>
      </c>
      <c r="X52" s="17"/>
      <c r="Y52" s="12">
        <v>113</v>
      </c>
    </row>
    <row r="53" spans="1:25" x14ac:dyDescent="0.25">
      <c r="A53" s="7">
        <v>51103120310000</v>
      </c>
      <c r="B53" s="64" t="str">
        <f t="shared" si="15"/>
        <v>511</v>
      </c>
      <c r="C53" s="63" t="str">
        <f t="shared" si="0"/>
        <v>03</v>
      </c>
      <c r="D53" s="51" t="str">
        <f t="shared" si="1"/>
        <v>1</v>
      </c>
      <c r="E53" s="53" t="str">
        <f t="shared" si="2"/>
        <v>2</v>
      </c>
      <c r="F53" s="57" t="str">
        <f t="shared" si="3"/>
        <v>0</v>
      </c>
      <c r="G53" s="58" t="str">
        <f t="shared" si="4"/>
        <v>3</v>
      </c>
      <c r="H53" s="60" t="str">
        <f t="shared" si="5"/>
        <v>1</v>
      </c>
      <c r="I53" s="62" t="str">
        <f t="shared" si="6"/>
        <v>0</v>
      </c>
      <c r="J53" s="65" t="str">
        <f t="shared" si="7"/>
        <v>000</v>
      </c>
      <c r="K53" s="50" t="str">
        <f t="shared" si="8"/>
        <v>03</v>
      </c>
      <c r="L53" s="13"/>
      <c r="M53" s="52" t="str">
        <f t="shared" si="9"/>
        <v>1</v>
      </c>
      <c r="N53" s="13"/>
      <c r="O53" s="54" t="str">
        <f t="shared" si="10"/>
        <v>2</v>
      </c>
      <c r="P53" s="18"/>
      <c r="Q53" s="56" t="str">
        <f t="shared" si="11"/>
        <v>0</v>
      </c>
      <c r="R53" s="15"/>
      <c r="S53" s="55" t="str">
        <f t="shared" si="12"/>
        <v>3</v>
      </c>
      <c r="T53" s="14" t="s">
        <v>26</v>
      </c>
      <c r="U53" s="59" t="str">
        <f t="shared" si="13"/>
        <v>1</v>
      </c>
      <c r="V53" s="13"/>
      <c r="W53" s="61" t="str">
        <f t="shared" si="14"/>
        <v>0</v>
      </c>
      <c r="X53" s="17"/>
      <c r="Y53" s="12">
        <v>112</v>
      </c>
    </row>
    <row r="54" spans="1:25" x14ac:dyDescent="0.25">
      <c r="A54" s="7">
        <v>51103130110000</v>
      </c>
      <c r="B54" s="64" t="str">
        <f t="shared" si="15"/>
        <v>511</v>
      </c>
      <c r="C54" s="63" t="str">
        <f t="shared" si="0"/>
        <v>03</v>
      </c>
      <c r="D54" s="51" t="str">
        <f t="shared" si="1"/>
        <v>1</v>
      </c>
      <c r="E54" s="53" t="str">
        <f t="shared" si="2"/>
        <v>3</v>
      </c>
      <c r="F54" s="57" t="str">
        <f t="shared" si="3"/>
        <v>0</v>
      </c>
      <c r="G54" s="58" t="str">
        <f t="shared" si="4"/>
        <v>1</v>
      </c>
      <c r="H54" s="60" t="str">
        <f t="shared" si="5"/>
        <v>1</v>
      </c>
      <c r="I54" s="62" t="str">
        <f t="shared" si="6"/>
        <v>0</v>
      </c>
      <c r="J54" s="65" t="str">
        <f t="shared" si="7"/>
        <v>000</v>
      </c>
      <c r="K54" s="50" t="str">
        <f t="shared" si="8"/>
        <v>03</v>
      </c>
      <c r="L54" s="13"/>
      <c r="M54" s="52" t="str">
        <f t="shared" si="9"/>
        <v>1</v>
      </c>
      <c r="N54" s="13"/>
      <c r="O54" s="54" t="str">
        <f t="shared" si="10"/>
        <v>3</v>
      </c>
      <c r="P54" s="8" t="s">
        <v>28</v>
      </c>
      <c r="Q54" s="56" t="str">
        <f t="shared" si="11"/>
        <v>0</v>
      </c>
      <c r="R54" s="15"/>
      <c r="S54" s="55" t="str">
        <f t="shared" si="12"/>
        <v>1</v>
      </c>
      <c r="T54" s="14" t="s">
        <v>23</v>
      </c>
      <c r="U54" s="59" t="str">
        <f t="shared" si="13"/>
        <v>1</v>
      </c>
      <c r="V54" s="13"/>
      <c r="W54" s="61" t="str">
        <f t="shared" si="14"/>
        <v>0</v>
      </c>
      <c r="X54" s="17"/>
      <c r="Y54" s="12">
        <v>88</v>
      </c>
    </row>
    <row r="55" spans="1:25" x14ac:dyDescent="0.25">
      <c r="A55" s="7">
        <v>51103130210000</v>
      </c>
      <c r="B55" s="64" t="str">
        <f t="shared" si="15"/>
        <v>511</v>
      </c>
      <c r="C55" s="63" t="str">
        <f t="shared" si="0"/>
        <v>03</v>
      </c>
      <c r="D55" s="51" t="str">
        <f t="shared" si="1"/>
        <v>1</v>
      </c>
      <c r="E55" s="53" t="str">
        <f t="shared" si="2"/>
        <v>3</v>
      </c>
      <c r="F55" s="57" t="str">
        <f t="shared" si="3"/>
        <v>0</v>
      </c>
      <c r="G55" s="58" t="str">
        <f t="shared" si="4"/>
        <v>2</v>
      </c>
      <c r="H55" s="60" t="str">
        <f t="shared" si="5"/>
        <v>1</v>
      </c>
      <c r="I55" s="62" t="str">
        <f t="shared" si="6"/>
        <v>0</v>
      </c>
      <c r="J55" s="65" t="str">
        <f t="shared" si="7"/>
        <v>000</v>
      </c>
      <c r="K55" s="50" t="str">
        <f t="shared" si="8"/>
        <v>03</v>
      </c>
      <c r="L55" s="13"/>
      <c r="M55" s="52" t="str">
        <f t="shared" si="9"/>
        <v>1</v>
      </c>
      <c r="N55" s="13"/>
      <c r="O55" s="54" t="str">
        <f t="shared" si="10"/>
        <v>3</v>
      </c>
      <c r="P55" s="13"/>
      <c r="Q55" s="56" t="str">
        <f t="shared" si="11"/>
        <v>0</v>
      </c>
      <c r="R55" s="15"/>
      <c r="S55" s="55" t="str">
        <f t="shared" si="12"/>
        <v>2</v>
      </c>
      <c r="T55" s="14" t="s">
        <v>25</v>
      </c>
      <c r="U55" s="59" t="str">
        <f t="shared" si="13"/>
        <v>1</v>
      </c>
      <c r="V55" s="13"/>
      <c r="W55" s="61" t="str">
        <f t="shared" si="14"/>
        <v>0</v>
      </c>
      <c r="X55" s="17"/>
      <c r="Y55" s="12">
        <v>93</v>
      </c>
    </row>
    <row r="56" spans="1:25" x14ac:dyDescent="0.25">
      <c r="A56" s="7">
        <v>51103130310000</v>
      </c>
      <c r="B56" s="64" t="str">
        <f t="shared" si="15"/>
        <v>511</v>
      </c>
      <c r="C56" s="63" t="str">
        <f t="shared" si="0"/>
        <v>03</v>
      </c>
      <c r="D56" s="51" t="str">
        <f t="shared" si="1"/>
        <v>1</v>
      </c>
      <c r="E56" s="53" t="str">
        <f t="shared" si="2"/>
        <v>3</v>
      </c>
      <c r="F56" s="57" t="str">
        <f t="shared" si="3"/>
        <v>0</v>
      </c>
      <c r="G56" s="58" t="str">
        <f t="shared" si="4"/>
        <v>3</v>
      </c>
      <c r="H56" s="60" t="str">
        <f t="shared" si="5"/>
        <v>1</v>
      </c>
      <c r="I56" s="62" t="str">
        <f t="shared" si="6"/>
        <v>0</v>
      </c>
      <c r="J56" s="65" t="str">
        <f t="shared" si="7"/>
        <v>000</v>
      </c>
      <c r="K56" s="50" t="str">
        <f t="shared" si="8"/>
        <v>03</v>
      </c>
      <c r="L56" s="13"/>
      <c r="M56" s="52" t="str">
        <f t="shared" si="9"/>
        <v>1</v>
      </c>
      <c r="N56" s="13"/>
      <c r="O56" s="54" t="str">
        <f t="shared" si="10"/>
        <v>3</v>
      </c>
      <c r="P56" s="18"/>
      <c r="Q56" s="56" t="str">
        <f t="shared" si="11"/>
        <v>0</v>
      </c>
      <c r="R56" s="15"/>
      <c r="S56" s="55" t="str">
        <f t="shared" si="12"/>
        <v>3</v>
      </c>
      <c r="T56" s="14" t="s">
        <v>26</v>
      </c>
      <c r="U56" s="59" t="str">
        <f t="shared" si="13"/>
        <v>1</v>
      </c>
      <c r="V56" s="13"/>
      <c r="W56" s="61" t="str">
        <f t="shared" si="14"/>
        <v>0</v>
      </c>
      <c r="X56" s="17"/>
      <c r="Y56" s="12">
        <v>61</v>
      </c>
    </row>
    <row r="57" spans="1:25" x14ac:dyDescent="0.25">
      <c r="A57" s="7">
        <v>51103140110000</v>
      </c>
      <c r="B57" s="64" t="str">
        <f t="shared" si="15"/>
        <v>511</v>
      </c>
      <c r="C57" s="63" t="str">
        <f t="shared" si="0"/>
        <v>03</v>
      </c>
      <c r="D57" s="51" t="str">
        <f t="shared" si="1"/>
        <v>1</v>
      </c>
      <c r="E57" s="53" t="str">
        <f t="shared" si="2"/>
        <v>4</v>
      </c>
      <c r="F57" s="57" t="str">
        <f t="shared" si="3"/>
        <v>0</v>
      </c>
      <c r="G57" s="58" t="str">
        <f t="shared" si="4"/>
        <v>1</v>
      </c>
      <c r="H57" s="60" t="str">
        <f t="shared" si="5"/>
        <v>1</v>
      </c>
      <c r="I57" s="62" t="str">
        <f t="shared" si="6"/>
        <v>0</v>
      </c>
      <c r="J57" s="65" t="str">
        <f t="shared" si="7"/>
        <v>000</v>
      </c>
      <c r="K57" s="50" t="str">
        <f t="shared" si="8"/>
        <v>03</v>
      </c>
      <c r="L57" s="13"/>
      <c r="M57" s="52" t="str">
        <f t="shared" si="9"/>
        <v>1</v>
      </c>
      <c r="N57" s="13"/>
      <c r="O57" s="54" t="str">
        <f t="shared" si="10"/>
        <v>4</v>
      </c>
      <c r="P57" s="8" t="s">
        <v>29</v>
      </c>
      <c r="Q57" s="56" t="str">
        <f t="shared" si="11"/>
        <v>0</v>
      </c>
      <c r="R57" s="15"/>
      <c r="S57" s="55" t="str">
        <f t="shared" si="12"/>
        <v>1</v>
      </c>
      <c r="T57" s="14" t="s">
        <v>23</v>
      </c>
      <c r="U57" s="59" t="str">
        <f t="shared" si="13"/>
        <v>1</v>
      </c>
      <c r="V57" s="13"/>
      <c r="W57" s="61" t="str">
        <f t="shared" si="14"/>
        <v>0</v>
      </c>
      <c r="X57" s="17"/>
      <c r="Y57" s="12">
        <v>114</v>
      </c>
    </row>
    <row r="58" spans="1:25" x14ac:dyDescent="0.25">
      <c r="A58" s="7">
        <v>51103140210000</v>
      </c>
      <c r="B58" s="64" t="str">
        <f t="shared" si="15"/>
        <v>511</v>
      </c>
      <c r="C58" s="63" t="str">
        <f t="shared" si="0"/>
        <v>03</v>
      </c>
      <c r="D58" s="51" t="str">
        <f t="shared" si="1"/>
        <v>1</v>
      </c>
      <c r="E58" s="53" t="str">
        <f t="shared" si="2"/>
        <v>4</v>
      </c>
      <c r="F58" s="57" t="str">
        <f t="shared" si="3"/>
        <v>0</v>
      </c>
      <c r="G58" s="58" t="str">
        <f t="shared" si="4"/>
        <v>2</v>
      </c>
      <c r="H58" s="60" t="str">
        <f t="shared" si="5"/>
        <v>1</v>
      </c>
      <c r="I58" s="62" t="str">
        <f t="shared" si="6"/>
        <v>0</v>
      </c>
      <c r="J58" s="65" t="str">
        <f t="shared" si="7"/>
        <v>000</v>
      </c>
      <c r="K58" s="50" t="str">
        <f t="shared" si="8"/>
        <v>03</v>
      </c>
      <c r="L58" s="13"/>
      <c r="M58" s="52" t="str">
        <f t="shared" si="9"/>
        <v>1</v>
      </c>
      <c r="N58" s="13"/>
      <c r="O58" s="54" t="str">
        <f t="shared" si="10"/>
        <v>4</v>
      </c>
      <c r="P58" s="13"/>
      <c r="Q58" s="56" t="str">
        <f t="shared" si="11"/>
        <v>0</v>
      </c>
      <c r="R58" s="15"/>
      <c r="S58" s="55" t="str">
        <f t="shared" si="12"/>
        <v>2</v>
      </c>
      <c r="T58" s="14" t="s">
        <v>25</v>
      </c>
      <c r="U58" s="59" t="str">
        <f t="shared" si="13"/>
        <v>1</v>
      </c>
      <c r="V58" s="13"/>
      <c r="W58" s="61" t="str">
        <f t="shared" si="14"/>
        <v>0</v>
      </c>
      <c r="X58" s="17"/>
      <c r="Y58" s="12">
        <v>112</v>
      </c>
    </row>
    <row r="59" spans="1:25" x14ac:dyDescent="0.25">
      <c r="A59" s="7">
        <v>51103140310000</v>
      </c>
      <c r="B59" s="64" t="str">
        <f t="shared" si="15"/>
        <v>511</v>
      </c>
      <c r="C59" s="63" t="str">
        <f t="shared" si="0"/>
        <v>03</v>
      </c>
      <c r="D59" s="51" t="str">
        <f t="shared" si="1"/>
        <v>1</v>
      </c>
      <c r="E59" s="53" t="str">
        <f t="shared" si="2"/>
        <v>4</v>
      </c>
      <c r="F59" s="57" t="str">
        <f t="shared" si="3"/>
        <v>0</v>
      </c>
      <c r="G59" s="58" t="str">
        <f t="shared" si="4"/>
        <v>3</v>
      </c>
      <c r="H59" s="60" t="str">
        <f t="shared" si="5"/>
        <v>1</v>
      </c>
      <c r="I59" s="62" t="str">
        <f t="shared" si="6"/>
        <v>0</v>
      </c>
      <c r="J59" s="65" t="str">
        <f t="shared" si="7"/>
        <v>000</v>
      </c>
      <c r="K59" s="50" t="str">
        <f t="shared" si="8"/>
        <v>03</v>
      </c>
      <c r="L59" s="13"/>
      <c r="M59" s="52" t="str">
        <f t="shared" si="9"/>
        <v>1</v>
      </c>
      <c r="N59" s="13"/>
      <c r="O59" s="54" t="str">
        <f t="shared" si="10"/>
        <v>4</v>
      </c>
      <c r="P59" s="18"/>
      <c r="Q59" s="56" t="str">
        <f t="shared" si="11"/>
        <v>0</v>
      </c>
      <c r="R59" s="15"/>
      <c r="S59" s="55" t="str">
        <f t="shared" si="12"/>
        <v>3</v>
      </c>
      <c r="T59" s="14" t="s">
        <v>26</v>
      </c>
      <c r="U59" s="59" t="str">
        <f t="shared" si="13"/>
        <v>1</v>
      </c>
      <c r="V59" s="18"/>
      <c r="W59" s="61" t="str">
        <f t="shared" si="14"/>
        <v>0</v>
      </c>
      <c r="X59" s="17"/>
      <c r="Y59" s="12">
        <v>128</v>
      </c>
    </row>
    <row r="60" spans="1:25" x14ac:dyDescent="0.25">
      <c r="A60" s="7">
        <v>51103110120000</v>
      </c>
      <c r="B60" s="64" t="str">
        <f t="shared" si="15"/>
        <v>511</v>
      </c>
      <c r="C60" s="63" t="str">
        <f t="shared" si="0"/>
        <v>03</v>
      </c>
      <c r="D60" s="51" t="str">
        <f t="shared" si="1"/>
        <v>1</v>
      </c>
      <c r="E60" s="53" t="str">
        <f t="shared" si="2"/>
        <v>1</v>
      </c>
      <c r="F60" s="57" t="str">
        <f t="shared" si="3"/>
        <v>0</v>
      </c>
      <c r="G60" s="58" t="str">
        <f t="shared" si="4"/>
        <v>1</v>
      </c>
      <c r="H60" s="60" t="str">
        <f t="shared" si="5"/>
        <v>2</v>
      </c>
      <c r="I60" s="62" t="str">
        <f t="shared" si="6"/>
        <v>0</v>
      </c>
      <c r="J60" s="65" t="str">
        <f t="shared" si="7"/>
        <v>000</v>
      </c>
      <c r="K60" s="50" t="str">
        <f t="shared" si="8"/>
        <v>03</v>
      </c>
      <c r="L60" s="13"/>
      <c r="M60" s="52" t="str">
        <f t="shared" si="9"/>
        <v>1</v>
      </c>
      <c r="N60" s="13"/>
      <c r="O60" s="54" t="str">
        <f t="shared" si="10"/>
        <v>1</v>
      </c>
      <c r="P60" s="8" t="s">
        <v>19</v>
      </c>
      <c r="Q60" s="56" t="str">
        <f t="shared" si="11"/>
        <v>0</v>
      </c>
      <c r="R60" s="15"/>
      <c r="S60" s="55" t="str">
        <f t="shared" si="12"/>
        <v>1</v>
      </c>
      <c r="T60" s="14" t="s">
        <v>23</v>
      </c>
      <c r="U60" s="59" t="str">
        <f t="shared" si="13"/>
        <v>2</v>
      </c>
      <c r="V60" s="8" t="s">
        <v>30</v>
      </c>
      <c r="W60" s="61" t="str">
        <f t="shared" si="14"/>
        <v>0</v>
      </c>
      <c r="X60" s="17"/>
      <c r="Y60" s="12">
        <v>82</v>
      </c>
    </row>
    <row r="61" spans="1:25" x14ac:dyDescent="0.25">
      <c r="A61" s="7">
        <v>51103110220000</v>
      </c>
      <c r="B61" s="64" t="str">
        <f t="shared" si="15"/>
        <v>511</v>
      </c>
      <c r="C61" s="63" t="str">
        <f t="shared" si="0"/>
        <v>03</v>
      </c>
      <c r="D61" s="51" t="str">
        <f t="shared" si="1"/>
        <v>1</v>
      </c>
      <c r="E61" s="53" t="str">
        <f t="shared" si="2"/>
        <v>1</v>
      </c>
      <c r="F61" s="57" t="str">
        <f t="shared" si="3"/>
        <v>0</v>
      </c>
      <c r="G61" s="58" t="str">
        <f t="shared" si="4"/>
        <v>2</v>
      </c>
      <c r="H61" s="60" t="str">
        <f t="shared" si="5"/>
        <v>2</v>
      </c>
      <c r="I61" s="62" t="str">
        <f t="shared" si="6"/>
        <v>0</v>
      </c>
      <c r="J61" s="65" t="str">
        <f t="shared" si="7"/>
        <v>000</v>
      </c>
      <c r="K61" s="50" t="str">
        <f t="shared" si="8"/>
        <v>03</v>
      </c>
      <c r="L61" s="13"/>
      <c r="M61" s="52" t="str">
        <f t="shared" si="9"/>
        <v>1</v>
      </c>
      <c r="N61" s="13"/>
      <c r="O61" s="54" t="str">
        <f t="shared" si="10"/>
        <v>1</v>
      </c>
      <c r="P61" s="13"/>
      <c r="Q61" s="56" t="str">
        <f t="shared" si="11"/>
        <v>0</v>
      </c>
      <c r="R61" s="15"/>
      <c r="S61" s="55" t="str">
        <f t="shared" si="12"/>
        <v>2</v>
      </c>
      <c r="T61" s="14" t="s">
        <v>25</v>
      </c>
      <c r="U61" s="59" t="str">
        <f t="shared" si="13"/>
        <v>2</v>
      </c>
      <c r="V61" s="13"/>
      <c r="W61" s="61" t="str">
        <f t="shared" si="14"/>
        <v>0</v>
      </c>
      <c r="X61" s="17"/>
      <c r="Y61" s="12">
        <v>549</v>
      </c>
    </row>
    <row r="62" spans="1:25" x14ac:dyDescent="0.25">
      <c r="A62" s="7">
        <v>51103110320000</v>
      </c>
      <c r="B62" s="64" t="str">
        <f t="shared" si="15"/>
        <v>511</v>
      </c>
      <c r="C62" s="63" t="str">
        <f t="shared" si="0"/>
        <v>03</v>
      </c>
      <c r="D62" s="51" t="str">
        <f t="shared" si="1"/>
        <v>1</v>
      </c>
      <c r="E62" s="53" t="str">
        <f t="shared" si="2"/>
        <v>1</v>
      </c>
      <c r="F62" s="57" t="str">
        <f t="shared" si="3"/>
        <v>0</v>
      </c>
      <c r="G62" s="58" t="str">
        <f t="shared" si="4"/>
        <v>3</v>
      </c>
      <c r="H62" s="60" t="str">
        <f t="shared" si="5"/>
        <v>2</v>
      </c>
      <c r="I62" s="62" t="str">
        <f t="shared" si="6"/>
        <v>0</v>
      </c>
      <c r="J62" s="65" t="str">
        <f t="shared" si="7"/>
        <v>000</v>
      </c>
      <c r="K62" s="50" t="str">
        <f t="shared" si="8"/>
        <v>03</v>
      </c>
      <c r="L62" s="13"/>
      <c r="M62" s="52" t="str">
        <f t="shared" si="9"/>
        <v>1</v>
      </c>
      <c r="N62" s="13"/>
      <c r="O62" s="54" t="str">
        <f t="shared" si="10"/>
        <v>1</v>
      </c>
      <c r="P62" s="18"/>
      <c r="Q62" s="56" t="str">
        <f t="shared" si="11"/>
        <v>0</v>
      </c>
      <c r="R62" s="15"/>
      <c r="S62" s="55" t="str">
        <f t="shared" si="12"/>
        <v>3</v>
      </c>
      <c r="T62" s="14" t="s">
        <v>26</v>
      </c>
      <c r="U62" s="59" t="str">
        <f t="shared" si="13"/>
        <v>2</v>
      </c>
      <c r="V62" s="13"/>
      <c r="W62" s="61" t="str">
        <f t="shared" si="14"/>
        <v>0</v>
      </c>
      <c r="X62" s="17"/>
      <c r="Y62" s="12">
        <v>1498</v>
      </c>
    </row>
    <row r="63" spans="1:25" x14ac:dyDescent="0.25">
      <c r="A63" s="7">
        <v>51103120120000</v>
      </c>
      <c r="B63" s="64" t="str">
        <f t="shared" si="15"/>
        <v>511</v>
      </c>
      <c r="C63" s="63" t="str">
        <f t="shared" si="0"/>
        <v>03</v>
      </c>
      <c r="D63" s="51" t="str">
        <f t="shared" si="1"/>
        <v>1</v>
      </c>
      <c r="E63" s="53" t="str">
        <f t="shared" si="2"/>
        <v>2</v>
      </c>
      <c r="F63" s="57" t="str">
        <f t="shared" si="3"/>
        <v>0</v>
      </c>
      <c r="G63" s="58" t="str">
        <f t="shared" si="4"/>
        <v>1</v>
      </c>
      <c r="H63" s="60" t="str">
        <f t="shared" si="5"/>
        <v>2</v>
      </c>
      <c r="I63" s="62" t="str">
        <f t="shared" si="6"/>
        <v>0</v>
      </c>
      <c r="J63" s="65" t="str">
        <f t="shared" si="7"/>
        <v>000</v>
      </c>
      <c r="K63" s="50" t="str">
        <f t="shared" si="8"/>
        <v>03</v>
      </c>
      <c r="L63" s="13"/>
      <c r="M63" s="52" t="str">
        <f t="shared" si="9"/>
        <v>1</v>
      </c>
      <c r="N63" s="13"/>
      <c r="O63" s="54" t="str">
        <f t="shared" si="10"/>
        <v>2</v>
      </c>
      <c r="P63" s="8" t="s">
        <v>27</v>
      </c>
      <c r="Q63" s="56" t="str">
        <f t="shared" si="11"/>
        <v>0</v>
      </c>
      <c r="R63" s="15"/>
      <c r="S63" s="55" t="str">
        <f t="shared" si="12"/>
        <v>1</v>
      </c>
      <c r="T63" s="14" t="s">
        <v>23</v>
      </c>
      <c r="U63" s="59" t="str">
        <f t="shared" si="13"/>
        <v>2</v>
      </c>
      <c r="V63" s="13"/>
      <c r="W63" s="61" t="str">
        <f t="shared" si="14"/>
        <v>0</v>
      </c>
      <c r="X63" s="17"/>
      <c r="Y63" s="12">
        <v>83</v>
      </c>
    </row>
    <row r="64" spans="1:25" x14ac:dyDescent="0.25">
      <c r="A64" s="7">
        <v>51103120220000</v>
      </c>
      <c r="B64" s="64" t="str">
        <f t="shared" si="15"/>
        <v>511</v>
      </c>
      <c r="C64" s="63" t="str">
        <f t="shared" si="0"/>
        <v>03</v>
      </c>
      <c r="D64" s="51" t="str">
        <f t="shared" si="1"/>
        <v>1</v>
      </c>
      <c r="E64" s="53" t="str">
        <f t="shared" si="2"/>
        <v>2</v>
      </c>
      <c r="F64" s="57" t="str">
        <f t="shared" si="3"/>
        <v>0</v>
      </c>
      <c r="G64" s="58" t="str">
        <f t="shared" si="4"/>
        <v>2</v>
      </c>
      <c r="H64" s="60" t="str">
        <f t="shared" si="5"/>
        <v>2</v>
      </c>
      <c r="I64" s="62" t="str">
        <f t="shared" si="6"/>
        <v>0</v>
      </c>
      <c r="J64" s="65" t="str">
        <f t="shared" si="7"/>
        <v>000</v>
      </c>
      <c r="K64" s="50" t="str">
        <f t="shared" si="8"/>
        <v>03</v>
      </c>
      <c r="L64" s="13"/>
      <c r="M64" s="52" t="str">
        <f t="shared" si="9"/>
        <v>1</v>
      </c>
      <c r="N64" s="13"/>
      <c r="O64" s="54" t="str">
        <f t="shared" si="10"/>
        <v>2</v>
      </c>
      <c r="P64" s="13"/>
      <c r="Q64" s="56" t="str">
        <f t="shared" si="11"/>
        <v>0</v>
      </c>
      <c r="R64" s="15"/>
      <c r="S64" s="55" t="str">
        <f t="shared" si="12"/>
        <v>2</v>
      </c>
      <c r="T64" s="14" t="s">
        <v>25</v>
      </c>
      <c r="U64" s="59" t="str">
        <f t="shared" si="13"/>
        <v>2</v>
      </c>
      <c r="V64" s="13"/>
      <c r="W64" s="61" t="str">
        <f t="shared" si="14"/>
        <v>0</v>
      </c>
      <c r="X64" s="17"/>
      <c r="Y64" s="12">
        <v>263</v>
      </c>
    </row>
    <row r="65" spans="1:25" x14ac:dyDescent="0.25">
      <c r="A65" s="7">
        <v>51103120320000</v>
      </c>
      <c r="B65" s="64" t="str">
        <f t="shared" si="15"/>
        <v>511</v>
      </c>
      <c r="C65" s="63" t="str">
        <f t="shared" si="0"/>
        <v>03</v>
      </c>
      <c r="D65" s="51" t="str">
        <f t="shared" si="1"/>
        <v>1</v>
      </c>
      <c r="E65" s="53" t="str">
        <f t="shared" si="2"/>
        <v>2</v>
      </c>
      <c r="F65" s="57" t="str">
        <f t="shared" si="3"/>
        <v>0</v>
      </c>
      <c r="G65" s="58" t="str">
        <f t="shared" si="4"/>
        <v>3</v>
      </c>
      <c r="H65" s="60" t="str">
        <f t="shared" si="5"/>
        <v>2</v>
      </c>
      <c r="I65" s="62" t="str">
        <f t="shared" si="6"/>
        <v>0</v>
      </c>
      <c r="J65" s="65" t="str">
        <f t="shared" si="7"/>
        <v>000</v>
      </c>
      <c r="K65" s="50" t="str">
        <f t="shared" si="8"/>
        <v>03</v>
      </c>
      <c r="L65" s="13"/>
      <c r="M65" s="52" t="str">
        <f t="shared" si="9"/>
        <v>1</v>
      </c>
      <c r="N65" s="13"/>
      <c r="O65" s="54" t="str">
        <f t="shared" si="10"/>
        <v>2</v>
      </c>
      <c r="P65" s="18"/>
      <c r="Q65" s="56" t="str">
        <f t="shared" si="11"/>
        <v>0</v>
      </c>
      <c r="R65" s="15"/>
      <c r="S65" s="55" t="str">
        <f t="shared" si="12"/>
        <v>3</v>
      </c>
      <c r="T65" s="14" t="s">
        <v>26</v>
      </c>
      <c r="U65" s="59" t="str">
        <f t="shared" si="13"/>
        <v>2</v>
      </c>
      <c r="V65" s="13"/>
      <c r="W65" s="61" t="str">
        <f t="shared" si="14"/>
        <v>0</v>
      </c>
      <c r="X65" s="17"/>
      <c r="Y65" s="12">
        <v>448</v>
      </c>
    </row>
    <row r="66" spans="1:25" x14ac:dyDescent="0.25">
      <c r="A66" s="7">
        <v>51103130120000</v>
      </c>
      <c r="B66" s="64" t="str">
        <f t="shared" si="15"/>
        <v>511</v>
      </c>
      <c r="C66" s="63" t="str">
        <f t="shared" si="0"/>
        <v>03</v>
      </c>
      <c r="D66" s="51" t="str">
        <f t="shared" si="1"/>
        <v>1</v>
      </c>
      <c r="E66" s="53" t="str">
        <f t="shared" si="2"/>
        <v>3</v>
      </c>
      <c r="F66" s="57" t="str">
        <f t="shared" si="3"/>
        <v>0</v>
      </c>
      <c r="G66" s="58" t="str">
        <f t="shared" si="4"/>
        <v>1</v>
      </c>
      <c r="H66" s="60" t="str">
        <f t="shared" si="5"/>
        <v>2</v>
      </c>
      <c r="I66" s="62" t="str">
        <f t="shared" si="6"/>
        <v>0</v>
      </c>
      <c r="J66" s="65" t="str">
        <f t="shared" si="7"/>
        <v>000</v>
      </c>
      <c r="K66" s="50" t="str">
        <f t="shared" si="8"/>
        <v>03</v>
      </c>
      <c r="L66" s="13"/>
      <c r="M66" s="52" t="str">
        <f t="shared" si="9"/>
        <v>1</v>
      </c>
      <c r="N66" s="13"/>
      <c r="O66" s="54" t="str">
        <f t="shared" si="10"/>
        <v>3</v>
      </c>
      <c r="P66" s="8" t="s">
        <v>28</v>
      </c>
      <c r="Q66" s="56" t="str">
        <f t="shared" si="11"/>
        <v>0</v>
      </c>
      <c r="R66" s="15"/>
      <c r="S66" s="55" t="str">
        <f t="shared" si="12"/>
        <v>1</v>
      </c>
      <c r="T66" s="14" t="s">
        <v>23</v>
      </c>
      <c r="U66" s="59" t="str">
        <f t="shared" si="13"/>
        <v>2</v>
      </c>
      <c r="V66" s="13"/>
      <c r="W66" s="61" t="str">
        <f t="shared" si="14"/>
        <v>0</v>
      </c>
      <c r="X66" s="17"/>
      <c r="Y66" s="12">
        <v>79</v>
      </c>
    </row>
    <row r="67" spans="1:25" x14ac:dyDescent="0.25">
      <c r="A67" s="7">
        <v>51103130220000</v>
      </c>
      <c r="B67" s="64" t="str">
        <f t="shared" si="15"/>
        <v>511</v>
      </c>
      <c r="C67" s="63" t="str">
        <f t="shared" ref="C67:C130" si="16">MID(A67,4,2)</f>
        <v>03</v>
      </c>
      <c r="D67" s="51" t="str">
        <f t="shared" ref="D67:D130" si="17">MID(A67,6,1)</f>
        <v>1</v>
      </c>
      <c r="E67" s="53" t="str">
        <f t="shared" ref="E67:E130" si="18">MID(A67,7,1)</f>
        <v>3</v>
      </c>
      <c r="F67" s="57" t="str">
        <f t="shared" ref="F67:F130" si="19">MID(A67,8,1)</f>
        <v>0</v>
      </c>
      <c r="G67" s="58" t="str">
        <f t="shared" ref="G67:G130" si="20">MID(A67,9,1)</f>
        <v>2</v>
      </c>
      <c r="H67" s="60" t="str">
        <f t="shared" ref="H67:H130" si="21">MID(A67,10,1)</f>
        <v>2</v>
      </c>
      <c r="I67" s="62" t="str">
        <f t="shared" ref="I67:I130" si="22">MID(A67,11,1)</f>
        <v>0</v>
      </c>
      <c r="J67" s="65" t="str">
        <f t="shared" ref="J67:J130" si="23">MID(A67,12,3)</f>
        <v>000</v>
      </c>
      <c r="K67" s="50" t="str">
        <f t="shared" ref="K67:K130" si="24">MID(A67,4,2)</f>
        <v>03</v>
      </c>
      <c r="L67" s="13"/>
      <c r="M67" s="52" t="str">
        <f t="shared" ref="M67:M130" si="25">MID(A67,6,1)</f>
        <v>1</v>
      </c>
      <c r="N67" s="13"/>
      <c r="O67" s="54" t="str">
        <f t="shared" ref="O67:O130" si="26">MID(A67,7,1)</f>
        <v>3</v>
      </c>
      <c r="P67" s="13"/>
      <c r="Q67" s="56" t="str">
        <f t="shared" ref="Q67:Q130" si="27">MID(A67,8,1)</f>
        <v>0</v>
      </c>
      <c r="R67" s="15"/>
      <c r="S67" s="55" t="str">
        <f t="shared" ref="S67:S130" si="28">MID(A67,9,1)</f>
        <v>2</v>
      </c>
      <c r="T67" s="14" t="s">
        <v>25</v>
      </c>
      <c r="U67" s="59" t="str">
        <f t="shared" ref="U67:U130" si="29">MID(A67,10,1)</f>
        <v>2</v>
      </c>
      <c r="V67" s="13"/>
      <c r="W67" s="61" t="str">
        <f t="shared" ref="W67:W130" si="30">MID(A67,11,1)</f>
        <v>0</v>
      </c>
      <c r="X67" s="17"/>
      <c r="Y67" s="12">
        <v>148</v>
      </c>
    </row>
    <row r="68" spans="1:25" x14ac:dyDescent="0.25">
      <c r="A68" s="7">
        <v>51103130320000</v>
      </c>
      <c r="B68" s="64" t="str">
        <f t="shared" ref="B68:B131" si="31">MID(A68,1,3)</f>
        <v>511</v>
      </c>
      <c r="C68" s="63" t="str">
        <f t="shared" si="16"/>
        <v>03</v>
      </c>
      <c r="D68" s="51" t="str">
        <f t="shared" si="17"/>
        <v>1</v>
      </c>
      <c r="E68" s="53" t="str">
        <f t="shared" si="18"/>
        <v>3</v>
      </c>
      <c r="F68" s="57" t="str">
        <f t="shared" si="19"/>
        <v>0</v>
      </c>
      <c r="G68" s="58" t="str">
        <f t="shared" si="20"/>
        <v>3</v>
      </c>
      <c r="H68" s="60" t="str">
        <f t="shared" si="21"/>
        <v>2</v>
      </c>
      <c r="I68" s="62" t="str">
        <f t="shared" si="22"/>
        <v>0</v>
      </c>
      <c r="J68" s="65" t="str">
        <f t="shared" si="23"/>
        <v>000</v>
      </c>
      <c r="K68" s="50" t="str">
        <f t="shared" si="24"/>
        <v>03</v>
      </c>
      <c r="L68" s="13"/>
      <c r="M68" s="52" t="str">
        <f t="shared" si="25"/>
        <v>1</v>
      </c>
      <c r="N68" s="13"/>
      <c r="O68" s="54" t="str">
        <f t="shared" si="26"/>
        <v>3</v>
      </c>
      <c r="P68" s="18"/>
      <c r="Q68" s="56" t="str">
        <f t="shared" si="27"/>
        <v>0</v>
      </c>
      <c r="R68" s="15"/>
      <c r="S68" s="55" t="str">
        <f t="shared" si="28"/>
        <v>3</v>
      </c>
      <c r="T68" s="14" t="s">
        <v>26</v>
      </c>
      <c r="U68" s="59" t="str">
        <f t="shared" si="29"/>
        <v>2</v>
      </c>
      <c r="V68" s="13"/>
      <c r="W68" s="61" t="str">
        <f t="shared" si="30"/>
        <v>0</v>
      </c>
      <c r="X68" s="17"/>
      <c r="Y68" s="12">
        <v>209</v>
      </c>
    </row>
    <row r="69" spans="1:25" x14ac:dyDescent="0.25">
      <c r="A69" s="7">
        <v>51103140120000</v>
      </c>
      <c r="B69" s="64" t="str">
        <f t="shared" si="31"/>
        <v>511</v>
      </c>
      <c r="C69" s="63" t="str">
        <f t="shared" si="16"/>
        <v>03</v>
      </c>
      <c r="D69" s="51" t="str">
        <f t="shared" si="17"/>
        <v>1</v>
      </c>
      <c r="E69" s="53" t="str">
        <f t="shared" si="18"/>
        <v>4</v>
      </c>
      <c r="F69" s="57" t="str">
        <f t="shared" si="19"/>
        <v>0</v>
      </c>
      <c r="G69" s="58" t="str">
        <f t="shared" si="20"/>
        <v>1</v>
      </c>
      <c r="H69" s="60" t="str">
        <f t="shared" si="21"/>
        <v>2</v>
      </c>
      <c r="I69" s="62" t="str">
        <f t="shared" si="22"/>
        <v>0</v>
      </c>
      <c r="J69" s="65" t="str">
        <f t="shared" si="23"/>
        <v>000</v>
      </c>
      <c r="K69" s="50" t="str">
        <f t="shared" si="24"/>
        <v>03</v>
      </c>
      <c r="L69" s="13"/>
      <c r="M69" s="52" t="str">
        <f t="shared" si="25"/>
        <v>1</v>
      </c>
      <c r="N69" s="13"/>
      <c r="O69" s="54" t="str">
        <f t="shared" si="26"/>
        <v>4</v>
      </c>
      <c r="P69" s="8" t="s">
        <v>29</v>
      </c>
      <c r="Q69" s="56" t="str">
        <f t="shared" si="27"/>
        <v>0</v>
      </c>
      <c r="R69" s="15"/>
      <c r="S69" s="55" t="str">
        <f t="shared" si="28"/>
        <v>1</v>
      </c>
      <c r="T69" s="14" t="s">
        <v>23</v>
      </c>
      <c r="U69" s="59" t="str">
        <f t="shared" si="29"/>
        <v>2</v>
      </c>
      <c r="V69" s="13"/>
      <c r="W69" s="61" t="str">
        <f t="shared" si="30"/>
        <v>0</v>
      </c>
      <c r="X69" s="17"/>
      <c r="Y69" s="12">
        <v>84</v>
      </c>
    </row>
    <row r="70" spans="1:25" x14ac:dyDescent="0.25">
      <c r="A70" s="7">
        <v>51103140220000</v>
      </c>
      <c r="B70" s="64" t="str">
        <f t="shared" si="31"/>
        <v>511</v>
      </c>
      <c r="C70" s="63" t="str">
        <f t="shared" si="16"/>
        <v>03</v>
      </c>
      <c r="D70" s="51" t="str">
        <f t="shared" si="17"/>
        <v>1</v>
      </c>
      <c r="E70" s="53" t="str">
        <f t="shared" si="18"/>
        <v>4</v>
      </c>
      <c r="F70" s="57" t="str">
        <f t="shared" si="19"/>
        <v>0</v>
      </c>
      <c r="G70" s="58" t="str">
        <f t="shared" si="20"/>
        <v>2</v>
      </c>
      <c r="H70" s="60" t="str">
        <f t="shared" si="21"/>
        <v>2</v>
      </c>
      <c r="I70" s="62" t="str">
        <f t="shared" si="22"/>
        <v>0</v>
      </c>
      <c r="J70" s="65" t="str">
        <f t="shared" si="23"/>
        <v>000</v>
      </c>
      <c r="K70" s="50" t="str">
        <f t="shared" si="24"/>
        <v>03</v>
      </c>
      <c r="L70" s="13"/>
      <c r="M70" s="52" t="str">
        <f t="shared" si="25"/>
        <v>1</v>
      </c>
      <c r="N70" s="13"/>
      <c r="O70" s="54" t="str">
        <f t="shared" si="26"/>
        <v>4</v>
      </c>
      <c r="P70" s="13"/>
      <c r="Q70" s="56" t="str">
        <f t="shared" si="27"/>
        <v>0</v>
      </c>
      <c r="R70" s="15"/>
      <c r="S70" s="55" t="str">
        <f t="shared" si="28"/>
        <v>2</v>
      </c>
      <c r="T70" s="14" t="s">
        <v>25</v>
      </c>
      <c r="U70" s="59" t="str">
        <f t="shared" si="29"/>
        <v>2</v>
      </c>
      <c r="V70" s="13"/>
      <c r="W70" s="61" t="str">
        <f t="shared" si="30"/>
        <v>0</v>
      </c>
      <c r="X70" s="17"/>
      <c r="Y70" s="12">
        <v>145</v>
      </c>
    </row>
    <row r="71" spans="1:25" x14ac:dyDescent="0.25">
      <c r="A71" s="7">
        <v>51103140320000</v>
      </c>
      <c r="B71" s="64" t="str">
        <f t="shared" si="31"/>
        <v>511</v>
      </c>
      <c r="C71" s="63" t="str">
        <f t="shared" si="16"/>
        <v>03</v>
      </c>
      <c r="D71" s="51" t="str">
        <f t="shared" si="17"/>
        <v>1</v>
      </c>
      <c r="E71" s="53" t="str">
        <f t="shared" si="18"/>
        <v>4</v>
      </c>
      <c r="F71" s="57" t="str">
        <f t="shared" si="19"/>
        <v>0</v>
      </c>
      <c r="G71" s="58" t="str">
        <f t="shared" si="20"/>
        <v>3</v>
      </c>
      <c r="H71" s="60" t="str">
        <f t="shared" si="21"/>
        <v>2</v>
      </c>
      <c r="I71" s="62" t="str">
        <f t="shared" si="22"/>
        <v>0</v>
      </c>
      <c r="J71" s="65" t="str">
        <f t="shared" si="23"/>
        <v>000</v>
      </c>
      <c r="K71" s="50" t="str">
        <f t="shared" si="24"/>
        <v>03</v>
      </c>
      <c r="L71" s="13"/>
      <c r="M71" s="52" t="str">
        <f t="shared" si="25"/>
        <v>1</v>
      </c>
      <c r="N71" s="18"/>
      <c r="O71" s="54" t="str">
        <f t="shared" si="26"/>
        <v>4</v>
      </c>
      <c r="P71" s="18"/>
      <c r="Q71" s="56" t="str">
        <f t="shared" si="27"/>
        <v>0</v>
      </c>
      <c r="R71" s="15"/>
      <c r="S71" s="55" t="str">
        <f t="shared" si="28"/>
        <v>3</v>
      </c>
      <c r="T71" s="14" t="s">
        <v>26</v>
      </c>
      <c r="U71" s="59" t="str">
        <f t="shared" si="29"/>
        <v>2</v>
      </c>
      <c r="V71" s="18"/>
      <c r="W71" s="61" t="str">
        <f t="shared" si="30"/>
        <v>0</v>
      </c>
      <c r="X71" s="17"/>
      <c r="Y71" s="12">
        <v>104</v>
      </c>
    </row>
    <row r="72" spans="1:25" x14ac:dyDescent="0.25">
      <c r="A72" s="7">
        <v>51103400000000</v>
      </c>
      <c r="B72" s="64" t="str">
        <f t="shared" si="31"/>
        <v>511</v>
      </c>
      <c r="C72" s="63" t="str">
        <f t="shared" si="16"/>
        <v>03</v>
      </c>
      <c r="D72" s="51" t="str">
        <f t="shared" si="17"/>
        <v>4</v>
      </c>
      <c r="E72" s="53" t="str">
        <f t="shared" si="18"/>
        <v>0</v>
      </c>
      <c r="F72" s="57" t="str">
        <f t="shared" si="19"/>
        <v>0</v>
      </c>
      <c r="G72" s="58" t="str">
        <f t="shared" si="20"/>
        <v>0</v>
      </c>
      <c r="H72" s="60" t="str">
        <f t="shared" si="21"/>
        <v>0</v>
      </c>
      <c r="I72" s="62" t="str">
        <f t="shared" si="22"/>
        <v>0</v>
      </c>
      <c r="J72" s="65" t="str">
        <f t="shared" si="23"/>
        <v>000</v>
      </c>
      <c r="K72" s="50" t="str">
        <f t="shared" si="24"/>
        <v>03</v>
      </c>
      <c r="L72" s="18"/>
      <c r="M72" s="52" t="str">
        <f t="shared" si="25"/>
        <v>4</v>
      </c>
      <c r="N72" s="14" t="s">
        <v>32</v>
      </c>
      <c r="O72" s="54" t="str">
        <f t="shared" si="26"/>
        <v>0</v>
      </c>
      <c r="P72" s="9"/>
      <c r="Q72" s="56" t="str">
        <f t="shared" si="27"/>
        <v>0</v>
      </c>
      <c r="R72" s="20"/>
      <c r="S72" s="55" t="str">
        <f t="shared" si="28"/>
        <v>0</v>
      </c>
      <c r="T72" s="9"/>
      <c r="U72" s="59" t="str">
        <f t="shared" si="29"/>
        <v>0</v>
      </c>
      <c r="V72" s="9"/>
      <c r="W72" s="61" t="str">
        <f t="shared" si="30"/>
        <v>0</v>
      </c>
      <c r="X72" s="22"/>
      <c r="Y72" s="12">
        <v>54</v>
      </c>
    </row>
    <row r="73" spans="1:25" x14ac:dyDescent="0.25">
      <c r="A73" s="7">
        <v>51104000030000</v>
      </c>
      <c r="B73" s="64" t="str">
        <f t="shared" si="31"/>
        <v>511</v>
      </c>
      <c r="C73" s="63" t="str">
        <f t="shared" si="16"/>
        <v>04</v>
      </c>
      <c r="D73" s="51" t="str">
        <f t="shared" si="17"/>
        <v>0</v>
      </c>
      <c r="E73" s="53" t="str">
        <f t="shared" si="18"/>
        <v>0</v>
      </c>
      <c r="F73" s="57" t="str">
        <f t="shared" si="19"/>
        <v>0</v>
      </c>
      <c r="G73" s="58" t="str">
        <f t="shared" si="20"/>
        <v>0</v>
      </c>
      <c r="H73" s="60" t="str">
        <f t="shared" si="21"/>
        <v>3</v>
      </c>
      <c r="I73" s="62" t="str">
        <f t="shared" si="22"/>
        <v>0</v>
      </c>
      <c r="J73" s="65" t="str">
        <f t="shared" si="23"/>
        <v>000</v>
      </c>
      <c r="K73" s="50" t="str">
        <f t="shared" si="24"/>
        <v>04</v>
      </c>
      <c r="L73" s="8" t="s">
        <v>34</v>
      </c>
      <c r="M73" s="52" t="str">
        <f t="shared" si="25"/>
        <v>0</v>
      </c>
      <c r="N73" s="10"/>
      <c r="O73" s="54" t="str">
        <f t="shared" si="26"/>
        <v>0</v>
      </c>
      <c r="P73" s="10"/>
      <c r="Q73" s="56" t="str">
        <f t="shared" si="27"/>
        <v>0</v>
      </c>
      <c r="R73" s="10"/>
      <c r="S73" s="55" t="str">
        <f t="shared" si="28"/>
        <v>0</v>
      </c>
      <c r="T73" s="10"/>
      <c r="U73" s="59" t="str">
        <f t="shared" si="29"/>
        <v>3</v>
      </c>
      <c r="V73" s="16" t="s">
        <v>15</v>
      </c>
      <c r="W73" s="61" t="str">
        <f t="shared" si="30"/>
        <v>0</v>
      </c>
      <c r="X73" s="11"/>
      <c r="Y73" s="12">
        <v>95</v>
      </c>
    </row>
    <row r="74" spans="1:25" x14ac:dyDescent="0.25">
      <c r="A74" s="7">
        <v>51104000040000</v>
      </c>
      <c r="B74" s="64" t="str">
        <f t="shared" si="31"/>
        <v>511</v>
      </c>
      <c r="C74" s="63" t="str">
        <f t="shared" si="16"/>
        <v>04</v>
      </c>
      <c r="D74" s="51" t="str">
        <f t="shared" si="17"/>
        <v>0</v>
      </c>
      <c r="E74" s="53" t="str">
        <f t="shared" si="18"/>
        <v>0</v>
      </c>
      <c r="F74" s="57" t="str">
        <f t="shared" si="19"/>
        <v>0</v>
      </c>
      <c r="G74" s="58" t="str">
        <f t="shared" si="20"/>
        <v>0</v>
      </c>
      <c r="H74" s="60" t="str">
        <f t="shared" si="21"/>
        <v>4</v>
      </c>
      <c r="I74" s="62" t="str">
        <f t="shared" si="22"/>
        <v>0</v>
      </c>
      <c r="J74" s="65" t="str">
        <f t="shared" si="23"/>
        <v>000</v>
      </c>
      <c r="K74" s="50" t="str">
        <f t="shared" si="24"/>
        <v>04</v>
      </c>
      <c r="L74" s="13"/>
      <c r="M74" s="52" t="str">
        <f t="shared" si="25"/>
        <v>0</v>
      </c>
      <c r="N74" s="15"/>
      <c r="O74" s="54" t="str">
        <f t="shared" si="26"/>
        <v>0</v>
      </c>
      <c r="P74" s="15"/>
      <c r="Q74" s="56" t="str">
        <f t="shared" si="27"/>
        <v>0</v>
      </c>
      <c r="R74" s="15"/>
      <c r="S74" s="55" t="str">
        <f t="shared" si="28"/>
        <v>0</v>
      </c>
      <c r="T74" s="15"/>
      <c r="U74" s="59" t="str">
        <f t="shared" si="29"/>
        <v>4</v>
      </c>
      <c r="V74" s="16" t="s">
        <v>18</v>
      </c>
      <c r="W74" s="61" t="str">
        <f t="shared" si="30"/>
        <v>0</v>
      </c>
      <c r="X74" s="17"/>
      <c r="Y74" s="12">
        <v>140</v>
      </c>
    </row>
    <row r="75" spans="1:25" x14ac:dyDescent="0.25">
      <c r="A75" s="7">
        <v>51104000050000</v>
      </c>
      <c r="B75" s="64" t="str">
        <f t="shared" si="31"/>
        <v>511</v>
      </c>
      <c r="C75" s="63" t="str">
        <f t="shared" si="16"/>
        <v>04</v>
      </c>
      <c r="D75" s="51" t="str">
        <f t="shared" si="17"/>
        <v>0</v>
      </c>
      <c r="E75" s="53" t="str">
        <f t="shared" si="18"/>
        <v>0</v>
      </c>
      <c r="F75" s="57" t="str">
        <f t="shared" si="19"/>
        <v>0</v>
      </c>
      <c r="G75" s="58" t="str">
        <f t="shared" si="20"/>
        <v>0</v>
      </c>
      <c r="H75" s="60" t="str">
        <f t="shared" si="21"/>
        <v>5</v>
      </c>
      <c r="I75" s="62" t="str">
        <f t="shared" si="22"/>
        <v>0</v>
      </c>
      <c r="J75" s="65" t="str">
        <f t="shared" si="23"/>
        <v>000</v>
      </c>
      <c r="K75" s="50" t="str">
        <f t="shared" si="24"/>
        <v>04</v>
      </c>
      <c r="L75" s="13"/>
      <c r="M75" s="52" t="str">
        <f t="shared" si="25"/>
        <v>0</v>
      </c>
      <c r="N75" s="15"/>
      <c r="O75" s="54" t="str">
        <f t="shared" si="26"/>
        <v>0</v>
      </c>
      <c r="P75" s="20"/>
      <c r="Q75" s="56" t="str">
        <f t="shared" si="27"/>
        <v>0</v>
      </c>
      <c r="R75" s="20"/>
      <c r="S75" s="55" t="str">
        <f t="shared" si="28"/>
        <v>0</v>
      </c>
      <c r="T75" s="20"/>
      <c r="U75" s="59" t="str">
        <f t="shared" si="29"/>
        <v>5</v>
      </c>
      <c r="V75" s="16" t="s">
        <v>5</v>
      </c>
      <c r="W75" s="61" t="str">
        <f t="shared" si="30"/>
        <v>0</v>
      </c>
      <c r="X75" s="17"/>
      <c r="Y75" s="12">
        <v>89</v>
      </c>
    </row>
    <row r="76" spans="1:25" x14ac:dyDescent="0.25">
      <c r="A76" s="7">
        <v>51104011180000</v>
      </c>
      <c r="B76" s="64" t="str">
        <f t="shared" si="31"/>
        <v>511</v>
      </c>
      <c r="C76" s="63" t="str">
        <f t="shared" si="16"/>
        <v>04</v>
      </c>
      <c r="D76" s="51" t="str">
        <f t="shared" si="17"/>
        <v>0</v>
      </c>
      <c r="E76" s="53" t="str">
        <f t="shared" si="18"/>
        <v>1</v>
      </c>
      <c r="F76" s="57" t="str">
        <f t="shared" si="19"/>
        <v>1</v>
      </c>
      <c r="G76" s="58" t="str">
        <f t="shared" si="20"/>
        <v>1</v>
      </c>
      <c r="H76" s="60" t="str">
        <f t="shared" si="21"/>
        <v>8</v>
      </c>
      <c r="I76" s="62" t="str">
        <f t="shared" si="22"/>
        <v>0</v>
      </c>
      <c r="J76" s="65" t="str">
        <f t="shared" si="23"/>
        <v>000</v>
      </c>
      <c r="K76" s="50" t="str">
        <f t="shared" si="24"/>
        <v>04</v>
      </c>
      <c r="L76" s="13"/>
      <c r="M76" s="52" t="str">
        <f t="shared" si="25"/>
        <v>0</v>
      </c>
      <c r="N76" s="15"/>
      <c r="O76" s="54" t="str">
        <f t="shared" si="26"/>
        <v>1</v>
      </c>
      <c r="P76" s="8" t="s">
        <v>7</v>
      </c>
      <c r="Q76" s="56" t="str">
        <f t="shared" si="27"/>
        <v>1</v>
      </c>
      <c r="R76" s="14" t="s">
        <v>35</v>
      </c>
      <c r="S76" s="55" t="str">
        <f t="shared" si="28"/>
        <v>1</v>
      </c>
      <c r="T76" s="8" t="s">
        <v>36</v>
      </c>
      <c r="U76" s="59" t="str">
        <f t="shared" si="29"/>
        <v>8</v>
      </c>
      <c r="V76" s="16" t="s">
        <v>37</v>
      </c>
      <c r="W76" s="61" t="str">
        <f t="shared" si="30"/>
        <v>0</v>
      </c>
      <c r="X76" s="17"/>
      <c r="Y76" s="12">
        <v>123</v>
      </c>
    </row>
    <row r="77" spans="1:25" ht="14.25" x14ac:dyDescent="0.25">
      <c r="A77" s="7">
        <v>51104012180000</v>
      </c>
      <c r="B77" s="64" t="str">
        <f t="shared" si="31"/>
        <v>511</v>
      </c>
      <c r="C77" s="63" t="str">
        <f t="shared" si="16"/>
        <v>04</v>
      </c>
      <c r="D77" s="51" t="str">
        <f t="shared" si="17"/>
        <v>0</v>
      </c>
      <c r="E77" s="53" t="str">
        <f t="shared" si="18"/>
        <v>1</v>
      </c>
      <c r="F77" s="57" t="str">
        <f t="shared" si="19"/>
        <v>2</v>
      </c>
      <c r="G77" s="58" t="str">
        <f t="shared" si="20"/>
        <v>1</v>
      </c>
      <c r="H77" s="60" t="str">
        <f t="shared" si="21"/>
        <v>8</v>
      </c>
      <c r="I77" s="62" t="str">
        <f t="shared" si="22"/>
        <v>0</v>
      </c>
      <c r="J77" s="65" t="str">
        <f t="shared" si="23"/>
        <v>000</v>
      </c>
      <c r="K77" s="50" t="str">
        <f t="shared" si="24"/>
        <v>04</v>
      </c>
      <c r="L77" s="13"/>
      <c r="M77" s="52" t="str">
        <f t="shared" si="25"/>
        <v>0</v>
      </c>
      <c r="N77" s="15"/>
      <c r="O77" s="54" t="str">
        <f t="shared" si="26"/>
        <v>1</v>
      </c>
      <c r="P77" s="13"/>
      <c r="Q77" s="56" t="str">
        <f t="shared" si="27"/>
        <v>2</v>
      </c>
      <c r="R77" s="49" t="s">
        <v>85</v>
      </c>
      <c r="S77" s="55" t="str">
        <f t="shared" si="28"/>
        <v>1</v>
      </c>
      <c r="T77" s="18"/>
      <c r="U77" s="59" t="str">
        <f t="shared" si="29"/>
        <v>8</v>
      </c>
      <c r="V77" s="27" t="s">
        <v>15</v>
      </c>
      <c r="W77" s="61" t="str">
        <f t="shared" si="30"/>
        <v>0</v>
      </c>
      <c r="X77" s="17"/>
      <c r="Y77" s="12">
        <v>2462</v>
      </c>
    </row>
    <row r="78" spans="1:25" x14ac:dyDescent="0.25">
      <c r="A78" s="7">
        <v>51104011280000</v>
      </c>
      <c r="B78" s="64" t="str">
        <f t="shared" si="31"/>
        <v>511</v>
      </c>
      <c r="C78" s="63" t="str">
        <f t="shared" si="16"/>
        <v>04</v>
      </c>
      <c r="D78" s="51" t="str">
        <f t="shared" si="17"/>
        <v>0</v>
      </c>
      <c r="E78" s="53" t="str">
        <f t="shared" si="18"/>
        <v>1</v>
      </c>
      <c r="F78" s="57" t="str">
        <f t="shared" si="19"/>
        <v>1</v>
      </c>
      <c r="G78" s="58" t="str">
        <f t="shared" si="20"/>
        <v>2</v>
      </c>
      <c r="H78" s="60" t="str">
        <f t="shared" si="21"/>
        <v>8</v>
      </c>
      <c r="I78" s="62" t="str">
        <f t="shared" si="22"/>
        <v>0</v>
      </c>
      <c r="J78" s="65" t="str">
        <f t="shared" si="23"/>
        <v>000</v>
      </c>
      <c r="K78" s="50" t="str">
        <f t="shared" si="24"/>
        <v>04</v>
      </c>
      <c r="L78" s="13"/>
      <c r="M78" s="52" t="str">
        <f t="shared" si="25"/>
        <v>0</v>
      </c>
      <c r="N78" s="15"/>
      <c r="O78" s="54" t="str">
        <f t="shared" si="26"/>
        <v>1</v>
      </c>
      <c r="P78" s="13"/>
      <c r="Q78" s="56" t="str">
        <f t="shared" si="27"/>
        <v>1</v>
      </c>
      <c r="R78" s="14" t="s">
        <v>35</v>
      </c>
      <c r="S78" s="55" t="str">
        <f t="shared" si="28"/>
        <v>2</v>
      </c>
      <c r="T78" s="8" t="s">
        <v>38</v>
      </c>
      <c r="U78" s="59" t="str">
        <f t="shared" si="29"/>
        <v>8</v>
      </c>
      <c r="V78" s="27" t="s">
        <v>18</v>
      </c>
      <c r="W78" s="61" t="str">
        <f t="shared" si="30"/>
        <v>0</v>
      </c>
      <c r="X78" s="17"/>
      <c r="Y78" s="12">
        <v>211</v>
      </c>
    </row>
    <row r="79" spans="1:25" ht="14.25" x14ac:dyDescent="0.25">
      <c r="A79" s="7">
        <v>51104012280000</v>
      </c>
      <c r="B79" s="64" t="str">
        <f t="shared" si="31"/>
        <v>511</v>
      </c>
      <c r="C79" s="63" t="str">
        <f t="shared" si="16"/>
        <v>04</v>
      </c>
      <c r="D79" s="51" t="str">
        <f t="shared" si="17"/>
        <v>0</v>
      </c>
      <c r="E79" s="53" t="str">
        <f t="shared" si="18"/>
        <v>1</v>
      </c>
      <c r="F79" s="57" t="str">
        <f t="shared" si="19"/>
        <v>2</v>
      </c>
      <c r="G79" s="58" t="str">
        <f t="shared" si="20"/>
        <v>2</v>
      </c>
      <c r="H79" s="60" t="str">
        <f t="shared" si="21"/>
        <v>8</v>
      </c>
      <c r="I79" s="62" t="str">
        <f t="shared" si="22"/>
        <v>0</v>
      </c>
      <c r="J79" s="65" t="str">
        <f t="shared" si="23"/>
        <v>000</v>
      </c>
      <c r="K79" s="50" t="str">
        <f t="shared" si="24"/>
        <v>04</v>
      </c>
      <c r="L79" s="13"/>
      <c r="M79" s="52" t="str">
        <f t="shared" si="25"/>
        <v>0</v>
      </c>
      <c r="N79" s="15"/>
      <c r="O79" s="54" t="str">
        <f t="shared" si="26"/>
        <v>1</v>
      </c>
      <c r="P79" s="13"/>
      <c r="Q79" s="56" t="str">
        <f t="shared" si="27"/>
        <v>2</v>
      </c>
      <c r="R79" s="49" t="s">
        <v>85</v>
      </c>
      <c r="S79" s="55" t="str">
        <f t="shared" si="28"/>
        <v>2</v>
      </c>
      <c r="T79" s="18"/>
      <c r="U79" s="59" t="str">
        <f t="shared" si="29"/>
        <v>8</v>
      </c>
      <c r="V79" s="27" t="s">
        <v>5</v>
      </c>
      <c r="W79" s="61" t="str">
        <f t="shared" si="30"/>
        <v>0</v>
      </c>
      <c r="X79" s="17"/>
      <c r="Y79" s="12">
        <v>3046</v>
      </c>
    </row>
    <row r="80" spans="1:25" x14ac:dyDescent="0.25">
      <c r="A80" s="7">
        <v>51104011380000</v>
      </c>
      <c r="B80" s="64" t="str">
        <f t="shared" si="31"/>
        <v>511</v>
      </c>
      <c r="C80" s="63" t="str">
        <f t="shared" si="16"/>
        <v>04</v>
      </c>
      <c r="D80" s="51" t="str">
        <f t="shared" si="17"/>
        <v>0</v>
      </c>
      <c r="E80" s="53" t="str">
        <f t="shared" si="18"/>
        <v>1</v>
      </c>
      <c r="F80" s="57" t="str">
        <f t="shared" si="19"/>
        <v>1</v>
      </c>
      <c r="G80" s="58" t="str">
        <f t="shared" si="20"/>
        <v>3</v>
      </c>
      <c r="H80" s="60" t="str">
        <f t="shared" si="21"/>
        <v>8</v>
      </c>
      <c r="I80" s="62" t="str">
        <f t="shared" si="22"/>
        <v>0</v>
      </c>
      <c r="J80" s="65" t="str">
        <f t="shared" si="23"/>
        <v>000</v>
      </c>
      <c r="K80" s="50" t="str">
        <f t="shared" si="24"/>
        <v>04</v>
      </c>
      <c r="L80" s="13"/>
      <c r="M80" s="52" t="str">
        <f t="shared" si="25"/>
        <v>0</v>
      </c>
      <c r="N80" s="15"/>
      <c r="O80" s="54" t="str">
        <f t="shared" si="26"/>
        <v>1</v>
      </c>
      <c r="P80" s="13"/>
      <c r="Q80" s="56" t="str">
        <f t="shared" si="27"/>
        <v>1</v>
      </c>
      <c r="R80" s="14" t="s">
        <v>35</v>
      </c>
      <c r="S80" s="55" t="str">
        <f t="shared" si="28"/>
        <v>3</v>
      </c>
      <c r="T80" s="8" t="s">
        <v>39</v>
      </c>
      <c r="U80" s="59" t="str">
        <f t="shared" si="29"/>
        <v>8</v>
      </c>
      <c r="V80" s="19"/>
      <c r="W80" s="61" t="str">
        <f t="shared" si="30"/>
        <v>0</v>
      </c>
      <c r="X80" s="17"/>
      <c r="Y80" s="12">
        <v>162</v>
      </c>
    </row>
    <row r="81" spans="1:25" ht="14.25" x14ac:dyDescent="0.25">
      <c r="A81" s="7">
        <v>51104012380000</v>
      </c>
      <c r="B81" s="64" t="str">
        <f t="shared" si="31"/>
        <v>511</v>
      </c>
      <c r="C81" s="63" t="str">
        <f t="shared" si="16"/>
        <v>04</v>
      </c>
      <c r="D81" s="51" t="str">
        <f t="shared" si="17"/>
        <v>0</v>
      </c>
      <c r="E81" s="53" t="str">
        <f t="shared" si="18"/>
        <v>1</v>
      </c>
      <c r="F81" s="57" t="str">
        <f t="shared" si="19"/>
        <v>2</v>
      </c>
      <c r="G81" s="58" t="str">
        <f t="shared" si="20"/>
        <v>3</v>
      </c>
      <c r="H81" s="60" t="str">
        <f t="shared" si="21"/>
        <v>8</v>
      </c>
      <c r="I81" s="62" t="str">
        <f t="shared" si="22"/>
        <v>0</v>
      </c>
      <c r="J81" s="65" t="str">
        <f t="shared" si="23"/>
        <v>000</v>
      </c>
      <c r="K81" s="50" t="str">
        <f t="shared" si="24"/>
        <v>04</v>
      </c>
      <c r="L81" s="13"/>
      <c r="M81" s="52" t="str">
        <f t="shared" si="25"/>
        <v>0</v>
      </c>
      <c r="N81" s="15"/>
      <c r="O81" s="54" t="str">
        <f t="shared" si="26"/>
        <v>1</v>
      </c>
      <c r="P81" s="13"/>
      <c r="Q81" s="56" t="str">
        <f t="shared" si="27"/>
        <v>2</v>
      </c>
      <c r="R81" s="49" t="s">
        <v>85</v>
      </c>
      <c r="S81" s="55" t="str">
        <f t="shared" si="28"/>
        <v>3</v>
      </c>
      <c r="T81" s="18"/>
      <c r="U81" s="59" t="str">
        <f t="shared" si="29"/>
        <v>8</v>
      </c>
      <c r="V81" s="19"/>
      <c r="W81" s="61" t="str">
        <f t="shared" si="30"/>
        <v>0</v>
      </c>
      <c r="X81" s="17"/>
      <c r="Y81" s="12">
        <v>769</v>
      </c>
    </row>
    <row r="82" spans="1:25" x14ac:dyDescent="0.25">
      <c r="A82" s="7">
        <v>51104011480000</v>
      </c>
      <c r="B82" s="64" t="str">
        <f t="shared" si="31"/>
        <v>511</v>
      </c>
      <c r="C82" s="63" t="str">
        <f t="shared" si="16"/>
        <v>04</v>
      </c>
      <c r="D82" s="51" t="str">
        <f t="shared" si="17"/>
        <v>0</v>
      </c>
      <c r="E82" s="53" t="str">
        <f t="shared" si="18"/>
        <v>1</v>
      </c>
      <c r="F82" s="57" t="str">
        <f t="shared" si="19"/>
        <v>1</v>
      </c>
      <c r="G82" s="58" t="str">
        <f t="shared" si="20"/>
        <v>4</v>
      </c>
      <c r="H82" s="60" t="str">
        <f t="shared" si="21"/>
        <v>8</v>
      </c>
      <c r="I82" s="62" t="str">
        <f t="shared" si="22"/>
        <v>0</v>
      </c>
      <c r="J82" s="65" t="str">
        <f t="shared" si="23"/>
        <v>000</v>
      </c>
      <c r="K82" s="50" t="str">
        <f t="shared" si="24"/>
        <v>04</v>
      </c>
      <c r="L82" s="13"/>
      <c r="M82" s="52" t="str">
        <f t="shared" si="25"/>
        <v>0</v>
      </c>
      <c r="N82" s="15"/>
      <c r="O82" s="54" t="str">
        <f t="shared" si="26"/>
        <v>1</v>
      </c>
      <c r="P82" s="13"/>
      <c r="Q82" s="56" t="str">
        <f t="shared" si="27"/>
        <v>1</v>
      </c>
      <c r="R82" s="14" t="s">
        <v>35</v>
      </c>
      <c r="S82" s="55" t="str">
        <f t="shared" si="28"/>
        <v>4</v>
      </c>
      <c r="T82" s="8" t="s">
        <v>40</v>
      </c>
      <c r="U82" s="59" t="str">
        <f t="shared" si="29"/>
        <v>8</v>
      </c>
      <c r="V82" s="19"/>
      <c r="W82" s="61" t="str">
        <f t="shared" si="30"/>
        <v>0</v>
      </c>
      <c r="X82" s="17"/>
      <c r="Y82" s="12">
        <v>175</v>
      </c>
    </row>
    <row r="83" spans="1:25" ht="14.25" x14ac:dyDescent="0.25">
      <c r="A83" s="7">
        <v>51104012480000</v>
      </c>
      <c r="B83" s="64" t="str">
        <f t="shared" si="31"/>
        <v>511</v>
      </c>
      <c r="C83" s="63" t="str">
        <f t="shared" si="16"/>
        <v>04</v>
      </c>
      <c r="D83" s="51" t="str">
        <f t="shared" si="17"/>
        <v>0</v>
      </c>
      <c r="E83" s="53" t="str">
        <f t="shared" si="18"/>
        <v>1</v>
      </c>
      <c r="F83" s="57" t="str">
        <f t="shared" si="19"/>
        <v>2</v>
      </c>
      <c r="G83" s="58" t="str">
        <f t="shared" si="20"/>
        <v>4</v>
      </c>
      <c r="H83" s="60" t="str">
        <f t="shared" si="21"/>
        <v>8</v>
      </c>
      <c r="I83" s="62" t="str">
        <f t="shared" si="22"/>
        <v>0</v>
      </c>
      <c r="J83" s="65" t="str">
        <f t="shared" si="23"/>
        <v>000</v>
      </c>
      <c r="K83" s="50" t="str">
        <f t="shared" si="24"/>
        <v>04</v>
      </c>
      <c r="L83" s="13"/>
      <c r="M83" s="52" t="str">
        <f t="shared" si="25"/>
        <v>0</v>
      </c>
      <c r="N83" s="15"/>
      <c r="O83" s="54" t="str">
        <f t="shared" si="26"/>
        <v>1</v>
      </c>
      <c r="P83" s="13"/>
      <c r="Q83" s="56" t="str">
        <f t="shared" si="27"/>
        <v>2</v>
      </c>
      <c r="R83" s="49" t="s">
        <v>85</v>
      </c>
      <c r="S83" s="55" t="str">
        <f t="shared" si="28"/>
        <v>4</v>
      </c>
      <c r="T83" s="18"/>
      <c r="U83" s="59" t="str">
        <f t="shared" si="29"/>
        <v>8</v>
      </c>
      <c r="V83" s="19"/>
      <c r="W83" s="61" t="str">
        <f t="shared" si="30"/>
        <v>0</v>
      </c>
      <c r="X83" s="17"/>
      <c r="Y83" s="12">
        <v>369</v>
      </c>
    </row>
    <row r="84" spans="1:25" x14ac:dyDescent="0.25">
      <c r="A84" s="7">
        <v>51104011580000</v>
      </c>
      <c r="B84" s="64" t="str">
        <f t="shared" si="31"/>
        <v>511</v>
      </c>
      <c r="C84" s="63" t="str">
        <f t="shared" si="16"/>
        <v>04</v>
      </c>
      <c r="D84" s="51" t="str">
        <f t="shared" si="17"/>
        <v>0</v>
      </c>
      <c r="E84" s="53" t="str">
        <f t="shared" si="18"/>
        <v>1</v>
      </c>
      <c r="F84" s="57" t="str">
        <f t="shared" si="19"/>
        <v>1</v>
      </c>
      <c r="G84" s="58" t="str">
        <f t="shared" si="20"/>
        <v>5</v>
      </c>
      <c r="H84" s="60" t="str">
        <f t="shared" si="21"/>
        <v>8</v>
      </c>
      <c r="I84" s="62" t="str">
        <f t="shared" si="22"/>
        <v>0</v>
      </c>
      <c r="J84" s="65" t="str">
        <f t="shared" si="23"/>
        <v>000</v>
      </c>
      <c r="K84" s="50" t="str">
        <f t="shared" si="24"/>
        <v>04</v>
      </c>
      <c r="L84" s="13"/>
      <c r="M84" s="52" t="str">
        <f t="shared" si="25"/>
        <v>0</v>
      </c>
      <c r="N84" s="15"/>
      <c r="O84" s="54" t="str">
        <f t="shared" si="26"/>
        <v>1</v>
      </c>
      <c r="P84" s="13"/>
      <c r="Q84" s="56" t="str">
        <f t="shared" si="27"/>
        <v>1</v>
      </c>
      <c r="R84" s="14" t="s">
        <v>35</v>
      </c>
      <c r="S84" s="55" t="str">
        <f t="shared" si="28"/>
        <v>5</v>
      </c>
      <c r="T84" s="8" t="s">
        <v>41</v>
      </c>
      <c r="U84" s="59" t="str">
        <f t="shared" si="29"/>
        <v>8</v>
      </c>
      <c r="V84" s="19"/>
      <c r="W84" s="61" t="str">
        <f t="shared" si="30"/>
        <v>0</v>
      </c>
      <c r="X84" s="17"/>
      <c r="Y84" s="12">
        <v>157</v>
      </c>
    </row>
    <row r="85" spans="1:25" ht="14.25" x14ac:dyDescent="0.25">
      <c r="A85" s="7">
        <v>51104012580000</v>
      </c>
      <c r="B85" s="64" t="str">
        <f t="shared" si="31"/>
        <v>511</v>
      </c>
      <c r="C85" s="63" t="str">
        <f t="shared" si="16"/>
        <v>04</v>
      </c>
      <c r="D85" s="51" t="str">
        <f t="shared" si="17"/>
        <v>0</v>
      </c>
      <c r="E85" s="53" t="str">
        <f t="shared" si="18"/>
        <v>1</v>
      </c>
      <c r="F85" s="57" t="str">
        <f t="shared" si="19"/>
        <v>2</v>
      </c>
      <c r="G85" s="58" t="str">
        <f t="shared" si="20"/>
        <v>5</v>
      </c>
      <c r="H85" s="60" t="str">
        <f t="shared" si="21"/>
        <v>8</v>
      </c>
      <c r="I85" s="62" t="str">
        <f t="shared" si="22"/>
        <v>0</v>
      </c>
      <c r="J85" s="65" t="str">
        <f t="shared" si="23"/>
        <v>000</v>
      </c>
      <c r="K85" s="50" t="str">
        <f t="shared" si="24"/>
        <v>04</v>
      </c>
      <c r="L85" s="13"/>
      <c r="M85" s="52" t="str">
        <f t="shared" si="25"/>
        <v>0</v>
      </c>
      <c r="N85" s="15"/>
      <c r="O85" s="54" t="str">
        <f t="shared" si="26"/>
        <v>1</v>
      </c>
      <c r="P85" s="18"/>
      <c r="Q85" s="56" t="str">
        <f t="shared" si="27"/>
        <v>2</v>
      </c>
      <c r="R85" s="49" t="s">
        <v>85</v>
      </c>
      <c r="S85" s="55" t="str">
        <f t="shared" si="28"/>
        <v>5</v>
      </c>
      <c r="T85" s="18"/>
      <c r="U85" s="59" t="str">
        <f t="shared" si="29"/>
        <v>8</v>
      </c>
      <c r="V85" s="19"/>
      <c r="W85" s="61" t="str">
        <f t="shared" si="30"/>
        <v>0</v>
      </c>
      <c r="X85" s="17"/>
      <c r="Y85" s="12">
        <v>159</v>
      </c>
    </row>
    <row r="86" spans="1:25" x14ac:dyDescent="0.25">
      <c r="A86" s="7">
        <v>51104021180000</v>
      </c>
      <c r="B86" s="64" t="str">
        <f t="shared" si="31"/>
        <v>511</v>
      </c>
      <c r="C86" s="63" t="str">
        <f t="shared" si="16"/>
        <v>04</v>
      </c>
      <c r="D86" s="51" t="str">
        <f t="shared" si="17"/>
        <v>0</v>
      </c>
      <c r="E86" s="53" t="str">
        <f t="shared" si="18"/>
        <v>2</v>
      </c>
      <c r="F86" s="57" t="str">
        <f t="shared" si="19"/>
        <v>1</v>
      </c>
      <c r="G86" s="58" t="str">
        <f t="shared" si="20"/>
        <v>1</v>
      </c>
      <c r="H86" s="60" t="str">
        <f t="shared" si="21"/>
        <v>8</v>
      </c>
      <c r="I86" s="62" t="str">
        <f t="shared" si="22"/>
        <v>0</v>
      </c>
      <c r="J86" s="65" t="str">
        <f t="shared" si="23"/>
        <v>000</v>
      </c>
      <c r="K86" s="50" t="str">
        <f t="shared" si="24"/>
        <v>04</v>
      </c>
      <c r="L86" s="13"/>
      <c r="M86" s="52" t="str">
        <f t="shared" si="25"/>
        <v>0</v>
      </c>
      <c r="N86" s="15"/>
      <c r="O86" s="54" t="str">
        <f t="shared" si="26"/>
        <v>2</v>
      </c>
      <c r="P86" s="8" t="s">
        <v>9</v>
      </c>
      <c r="Q86" s="56" t="str">
        <f t="shared" si="27"/>
        <v>1</v>
      </c>
      <c r="R86" s="14" t="s">
        <v>35</v>
      </c>
      <c r="S86" s="55" t="str">
        <f t="shared" si="28"/>
        <v>1</v>
      </c>
      <c r="T86" s="8" t="s">
        <v>36</v>
      </c>
      <c r="U86" s="59" t="str">
        <f t="shared" si="29"/>
        <v>8</v>
      </c>
      <c r="V86" s="19"/>
      <c r="W86" s="61" t="str">
        <f t="shared" si="30"/>
        <v>0</v>
      </c>
      <c r="X86" s="17"/>
      <c r="Y86" s="12">
        <v>165</v>
      </c>
    </row>
    <row r="87" spans="1:25" ht="14.25" x14ac:dyDescent="0.25">
      <c r="A87" s="7">
        <v>51104022180000</v>
      </c>
      <c r="B87" s="64" t="str">
        <f t="shared" si="31"/>
        <v>511</v>
      </c>
      <c r="C87" s="63" t="str">
        <f t="shared" si="16"/>
        <v>04</v>
      </c>
      <c r="D87" s="51" t="str">
        <f t="shared" si="17"/>
        <v>0</v>
      </c>
      <c r="E87" s="53" t="str">
        <f t="shared" si="18"/>
        <v>2</v>
      </c>
      <c r="F87" s="57" t="str">
        <f t="shared" si="19"/>
        <v>2</v>
      </c>
      <c r="G87" s="58" t="str">
        <f t="shared" si="20"/>
        <v>1</v>
      </c>
      <c r="H87" s="60" t="str">
        <f t="shared" si="21"/>
        <v>8</v>
      </c>
      <c r="I87" s="62" t="str">
        <f t="shared" si="22"/>
        <v>0</v>
      </c>
      <c r="J87" s="65" t="str">
        <f t="shared" si="23"/>
        <v>000</v>
      </c>
      <c r="K87" s="50" t="str">
        <f t="shared" si="24"/>
        <v>04</v>
      </c>
      <c r="L87" s="13"/>
      <c r="M87" s="52" t="str">
        <f t="shared" si="25"/>
        <v>0</v>
      </c>
      <c r="N87" s="15"/>
      <c r="O87" s="54" t="str">
        <f t="shared" si="26"/>
        <v>2</v>
      </c>
      <c r="P87" s="13"/>
      <c r="Q87" s="56" t="str">
        <f t="shared" si="27"/>
        <v>2</v>
      </c>
      <c r="R87" s="49" t="s">
        <v>85</v>
      </c>
      <c r="S87" s="55" t="str">
        <f t="shared" si="28"/>
        <v>1</v>
      </c>
      <c r="T87" s="18"/>
      <c r="U87" s="59" t="str">
        <f t="shared" si="29"/>
        <v>8</v>
      </c>
      <c r="V87" s="19"/>
      <c r="W87" s="61" t="str">
        <f t="shared" si="30"/>
        <v>0</v>
      </c>
      <c r="X87" s="17"/>
      <c r="Y87" s="12">
        <v>1822</v>
      </c>
    </row>
    <row r="88" spans="1:25" x14ac:dyDescent="0.25">
      <c r="A88" s="7">
        <v>51104021280000</v>
      </c>
      <c r="B88" s="64" t="str">
        <f t="shared" si="31"/>
        <v>511</v>
      </c>
      <c r="C88" s="63" t="str">
        <f t="shared" si="16"/>
        <v>04</v>
      </c>
      <c r="D88" s="51" t="str">
        <f t="shared" si="17"/>
        <v>0</v>
      </c>
      <c r="E88" s="53" t="str">
        <f t="shared" si="18"/>
        <v>2</v>
      </c>
      <c r="F88" s="57" t="str">
        <f t="shared" si="19"/>
        <v>1</v>
      </c>
      <c r="G88" s="58" t="str">
        <f t="shared" si="20"/>
        <v>2</v>
      </c>
      <c r="H88" s="60" t="str">
        <f t="shared" si="21"/>
        <v>8</v>
      </c>
      <c r="I88" s="62" t="str">
        <f t="shared" si="22"/>
        <v>0</v>
      </c>
      <c r="J88" s="65" t="str">
        <f t="shared" si="23"/>
        <v>000</v>
      </c>
      <c r="K88" s="50" t="str">
        <f t="shared" si="24"/>
        <v>04</v>
      </c>
      <c r="L88" s="13"/>
      <c r="M88" s="52" t="str">
        <f t="shared" si="25"/>
        <v>0</v>
      </c>
      <c r="N88" s="15"/>
      <c r="O88" s="54" t="str">
        <f t="shared" si="26"/>
        <v>2</v>
      </c>
      <c r="P88" s="13"/>
      <c r="Q88" s="56" t="str">
        <f t="shared" si="27"/>
        <v>1</v>
      </c>
      <c r="R88" s="14" t="s">
        <v>35</v>
      </c>
      <c r="S88" s="55" t="str">
        <f t="shared" si="28"/>
        <v>2</v>
      </c>
      <c r="T88" s="8" t="s">
        <v>38</v>
      </c>
      <c r="U88" s="59" t="str">
        <f t="shared" si="29"/>
        <v>8</v>
      </c>
      <c r="V88" s="19"/>
      <c r="W88" s="61" t="str">
        <f t="shared" si="30"/>
        <v>0</v>
      </c>
      <c r="X88" s="17"/>
      <c r="Y88" s="12">
        <v>87</v>
      </c>
    </row>
    <row r="89" spans="1:25" ht="14.25" x14ac:dyDescent="0.25">
      <c r="A89" s="7">
        <v>51104022280000</v>
      </c>
      <c r="B89" s="64" t="str">
        <f t="shared" si="31"/>
        <v>511</v>
      </c>
      <c r="C89" s="63" t="str">
        <f t="shared" si="16"/>
        <v>04</v>
      </c>
      <c r="D89" s="51" t="str">
        <f t="shared" si="17"/>
        <v>0</v>
      </c>
      <c r="E89" s="53" t="str">
        <f t="shared" si="18"/>
        <v>2</v>
      </c>
      <c r="F89" s="57" t="str">
        <f t="shared" si="19"/>
        <v>2</v>
      </c>
      <c r="G89" s="58" t="str">
        <f t="shared" si="20"/>
        <v>2</v>
      </c>
      <c r="H89" s="60" t="str">
        <f t="shared" si="21"/>
        <v>8</v>
      </c>
      <c r="I89" s="62" t="str">
        <f t="shared" si="22"/>
        <v>0</v>
      </c>
      <c r="J89" s="65" t="str">
        <f t="shared" si="23"/>
        <v>000</v>
      </c>
      <c r="K89" s="50" t="str">
        <f t="shared" si="24"/>
        <v>04</v>
      </c>
      <c r="L89" s="13"/>
      <c r="M89" s="52" t="str">
        <f t="shared" si="25"/>
        <v>0</v>
      </c>
      <c r="N89" s="15"/>
      <c r="O89" s="54" t="str">
        <f t="shared" si="26"/>
        <v>2</v>
      </c>
      <c r="P89" s="13"/>
      <c r="Q89" s="56" t="str">
        <f t="shared" si="27"/>
        <v>2</v>
      </c>
      <c r="R89" s="49" t="s">
        <v>85</v>
      </c>
      <c r="S89" s="55" t="str">
        <f t="shared" si="28"/>
        <v>2</v>
      </c>
      <c r="T89" s="18"/>
      <c r="U89" s="59" t="str">
        <f t="shared" si="29"/>
        <v>8</v>
      </c>
      <c r="V89" s="19"/>
      <c r="W89" s="61" t="str">
        <f t="shared" si="30"/>
        <v>0</v>
      </c>
      <c r="X89" s="17"/>
      <c r="Y89" s="12">
        <v>1490</v>
      </c>
    </row>
    <row r="90" spans="1:25" x14ac:dyDescent="0.25">
      <c r="A90" s="7">
        <v>51104021380000</v>
      </c>
      <c r="B90" s="64" t="str">
        <f t="shared" si="31"/>
        <v>511</v>
      </c>
      <c r="C90" s="63" t="str">
        <f t="shared" si="16"/>
        <v>04</v>
      </c>
      <c r="D90" s="51" t="str">
        <f t="shared" si="17"/>
        <v>0</v>
      </c>
      <c r="E90" s="53" t="str">
        <f t="shared" si="18"/>
        <v>2</v>
      </c>
      <c r="F90" s="57" t="str">
        <f t="shared" si="19"/>
        <v>1</v>
      </c>
      <c r="G90" s="58" t="str">
        <f t="shared" si="20"/>
        <v>3</v>
      </c>
      <c r="H90" s="60" t="str">
        <f t="shared" si="21"/>
        <v>8</v>
      </c>
      <c r="I90" s="62" t="str">
        <f t="shared" si="22"/>
        <v>0</v>
      </c>
      <c r="J90" s="65" t="str">
        <f t="shared" si="23"/>
        <v>000</v>
      </c>
      <c r="K90" s="50" t="str">
        <f t="shared" si="24"/>
        <v>04</v>
      </c>
      <c r="L90" s="13"/>
      <c r="M90" s="52" t="str">
        <f t="shared" si="25"/>
        <v>0</v>
      </c>
      <c r="N90" s="15"/>
      <c r="O90" s="54" t="str">
        <f t="shared" si="26"/>
        <v>2</v>
      </c>
      <c r="P90" s="13"/>
      <c r="Q90" s="56" t="str">
        <f t="shared" si="27"/>
        <v>1</v>
      </c>
      <c r="R90" s="14" t="s">
        <v>35</v>
      </c>
      <c r="S90" s="55" t="str">
        <f t="shared" si="28"/>
        <v>3</v>
      </c>
      <c r="T90" s="8" t="s">
        <v>39</v>
      </c>
      <c r="U90" s="59" t="str">
        <f t="shared" si="29"/>
        <v>8</v>
      </c>
      <c r="V90" s="19"/>
      <c r="W90" s="61" t="str">
        <f t="shared" si="30"/>
        <v>0</v>
      </c>
      <c r="X90" s="17"/>
      <c r="Y90" s="12">
        <v>132</v>
      </c>
    </row>
    <row r="91" spans="1:25" ht="14.25" x14ac:dyDescent="0.25">
      <c r="A91" s="7">
        <v>51104022380000</v>
      </c>
      <c r="B91" s="64" t="str">
        <f t="shared" si="31"/>
        <v>511</v>
      </c>
      <c r="C91" s="63" t="str">
        <f t="shared" si="16"/>
        <v>04</v>
      </c>
      <c r="D91" s="51" t="str">
        <f t="shared" si="17"/>
        <v>0</v>
      </c>
      <c r="E91" s="53" t="str">
        <f t="shared" si="18"/>
        <v>2</v>
      </c>
      <c r="F91" s="57" t="str">
        <f t="shared" si="19"/>
        <v>2</v>
      </c>
      <c r="G91" s="58" t="str">
        <f t="shared" si="20"/>
        <v>3</v>
      </c>
      <c r="H91" s="60" t="str">
        <f t="shared" si="21"/>
        <v>8</v>
      </c>
      <c r="I91" s="62" t="str">
        <f t="shared" si="22"/>
        <v>0</v>
      </c>
      <c r="J91" s="65" t="str">
        <f t="shared" si="23"/>
        <v>000</v>
      </c>
      <c r="K91" s="50" t="str">
        <f t="shared" si="24"/>
        <v>04</v>
      </c>
      <c r="L91" s="13"/>
      <c r="M91" s="52" t="str">
        <f t="shared" si="25"/>
        <v>0</v>
      </c>
      <c r="N91" s="15"/>
      <c r="O91" s="54" t="str">
        <f t="shared" si="26"/>
        <v>2</v>
      </c>
      <c r="P91" s="13"/>
      <c r="Q91" s="56" t="str">
        <f t="shared" si="27"/>
        <v>2</v>
      </c>
      <c r="R91" s="49" t="s">
        <v>85</v>
      </c>
      <c r="S91" s="55" t="str">
        <f t="shared" si="28"/>
        <v>3</v>
      </c>
      <c r="T91" s="18"/>
      <c r="U91" s="59" t="str">
        <f t="shared" si="29"/>
        <v>8</v>
      </c>
      <c r="V91" s="19"/>
      <c r="W91" s="61" t="str">
        <f t="shared" si="30"/>
        <v>0</v>
      </c>
      <c r="X91" s="17"/>
      <c r="Y91" s="12">
        <v>1026</v>
      </c>
    </row>
    <row r="92" spans="1:25" x14ac:dyDescent="0.25">
      <c r="A92" s="7">
        <v>51104021480000</v>
      </c>
      <c r="B92" s="64" t="str">
        <f t="shared" si="31"/>
        <v>511</v>
      </c>
      <c r="C92" s="63" t="str">
        <f t="shared" si="16"/>
        <v>04</v>
      </c>
      <c r="D92" s="51" t="str">
        <f t="shared" si="17"/>
        <v>0</v>
      </c>
      <c r="E92" s="53" t="str">
        <f t="shared" si="18"/>
        <v>2</v>
      </c>
      <c r="F92" s="57" t="str">
        <f t="shared" si="19"/>
        <v>1</v>
      </c>
      <c r="G92" s="58" t="str">
        <f t="shared" si="20"/>
        <v>4</v>
      </c>
      <c r="H92" s="60" t="str">
        <f t="shared" si="21"/>
        <v>8</v>
      </c>
      <c r="I92" s="62" t="str">
        <f t="shared" si="22"/>
        <v>0</v>
      </c>
      <c r="J92" s="65" t="str">
        <f t="shared" si="23"/>
        <v>000</v>
      </c>
      <c r="K92" s="50" t="str">
        <f t="shared" si="24"/>
        <v>04</v>
      </c>
      <c r="L92" s="13"/>
      <c r="M92" s="52" t="str">
        <f t="shared" si="25"/>
        <v>0</v>
      </c>
      <c r="N92" s="15"/>
      <c r="O92" s="54" t="str">
        <f t="shared" si="26"/>
        <v>2</v>
      </c>
      <c r="P92" s="13"/>
      <c r="Q92" s="56" t="str">
        <f t="shared" si="27"/>
        <v>1</v>
      </c>
      <c r="R92" s="14" t="s">
        <v>35</v>
      </c>
      <c r="S92" s="55" t="str">
        <f t="shared" si="28"/>
        <v>4</v>
      </c>
      <c r="T92" s="8" t="s">
        <v>40</v>
      </c>
      <c r="U92" s="59" t="str">
        <f t="shared" si="29"/>
        <v>8</v>
      </c>
      <c r="V92" s="19"/>
      <c r="W92" s="61" t="str">
        <f t="shared" si="30"/>
        <v>0</v>
      </c>
      <c r="X92" s="17"/>
      <c r="Y92" s="12">
        <v>145</v>
      </c>
    </row>
    <row r="93" spans="1:25" ht="14.25" x14ac:dyDescent="0.25">
      <c r="A93" s="7">
        <v>51104022480000</v>
      </c>
      <c r="B93" s="64" t="str">
        <f t="shared" si="31"/>
        <v>511</v>
      </c>
      <c r="C93" s="63" t="str">
        <f t="shared" si="16"/>
        <v>04</v>
      </c>
      <c r="D93" s="51" t="str">
        <f t="shared" si="17"/>
        <v>0</v>
      </c>
      <c r="E93" s="53" t="str">
        <f t="shared" si="18"/>
        <v>2</v>
      </c>
      <c r="F93" s="57" t="str">
        <f t="shared" si="19"/>
        <v>2</v>
      </c>
      <c r="G93" s="58" t="str">
        <f t="shared" si="20"/>
        <v>4</v>
      </c>
      <c r="H93" s="60" t="str">
        <f t="shared" si="21"/>
        <v>8</v>
      </c>
      <c r="I93" s="62" t="str">
        <f t="shared" si="22"/>
        <v>0</v>
      </c>
      <c r="J93" s="65" t="str">
        <f t="shared" si="23"/>
        <v>000</v>
      </c>
      <c r="K93" s="50" t="str">
        <f t="shared" si="24"/>
        <v>04</v>
      </c>
      <c r="L93" s="13"/>
      <c r="M93" s="52" t="str">
        <f t="shared" si="25"/>
        <v>0</v>
      </c>
      <c r="N93" s="15"/>
      <c r="O93" s="54" t="str">
        <f t="shared" si="26"/>
        <v>2</v>
      </c>
      <c r="P93" s="13"/>
      <c r="Q93" s="56" t="str">
        <f t="shared" si="27"/>
        <v>2</v>
      </c>
      <c r="R93" s="49" t="s">
        <v>85</v>
      </c>
      <c r="S93" s="55" t="str">
        <f t="shared" si="28"/>
        <v>4</v>
      </c>
      <c r="T93" s="18"/>
      <c r="U93" s="59" t="str">
        <f t="shared" si="29"/>
        <v>8</v>
      </c>
      <c r="V93" s="19"/>
      <c r="W93" s="61" t="str">
        <f t="shared" si="30"/>
        <v>0</v>
      </c>
      <c r="X93" s="17"/>
      <c r="Y93" s="12">
        <v>396</v>
      </c>
    </row>
    <row r="94" spans="1:25" x14ac:dyDescent="0.25">
      <c r="A94" s="7">
        <v>51104021580000</v>
      </c>
      <c r="B94" s="64" t="str">
        <f t="shared" si="31"/>
        <v>511</v>
      </c>
      <c r="C94" s="63" t="str">
        <f t="shared" si="16"/>
        <v>04</v>
      </c>
      <c r="D94" s="51" t="str">
        <f t="shared" si="17"/>
        <v>0</v>
      </c>
      <c r="E94" s="53" t="str">
        <f t="shared" si="18"/>
        <v>2</v>
      </c>
      <c r="F94" s="57" t="str">
        <f t="shared" si="19"/>
        <v>1</v>
      </c>
      <c r="G94" s="58" t="str">
        <f t="shared" si="20"/>
        <v>5</v>
      </c>
      <c r="H94" s="60" t="str">
        <f t="shared" si="21"/>
        <v>8</v>
      </c>
      <c r="I94" s="62" t="str">
        <f t="shared" si="22"/>
        <v>0</v>
      </c>
      <c r="J94" s="65" t="str">
        <f t="shared" si="23"/>
        <v>000</v>
      </c>
      <c r="K94" s="50" t="str">
        <f t="shared" si="24"/>
        <v>04</v>
      </c>
      <c r="L94" s="13"/>
      <c r="M94" s="52" t="str">
        <f t="shared" si="25"/>
        <v>0</v>
      </c>
      <c r="N94" s="15"/>
      <c r="O94" s="54" t="str">
        <f t="shared" si="26"/>
        <v>2</v>
      </c>
      <c r="P94" s="13"/>
      <c r="Q94" s="56" t="str">
        <f t="shared" si="27"/>
        <v>1</v>
      </c>
      <c r="R94" s="14" t="s">
        <v>35</v>
      </c>
      <c r="S94" s="55" t="str">
        <f t="shared" si="28"/>
        <v>5</v>
      </c>
      <c r="T94" s="8" t="s">
        <v>41</v>
      </c>
      <c r="U94" s="59" t="str">
        <f t="shared" si="29"/>
        <v>8</v>
      </c>
      <c r="V94" s="19"/>
      <c r="W94" s="61" t="str">
        <f t="shared" si="30"/>
        <v>0</v>
      </c>
      <c r="X94" s="17"/>
      <c r="Y94" s="12">
        <v>155</v>
      </c>
    </row>
    <row r="95" spans="1:25" ht="14.25" x14ac:dyDescent="0.25">
      <c r="A95" s="7">
        <v>51104022580000</v>
      </c>
      <c r="B95" s="64" t="str">
        <f t="shared" si="31"/>
        <v>511</v>
      </c>
      <c r="C95" s="63" t="str">
        <f t="shared" si="16"/>
        <v>04</v>
      </c>
      <c r="D95" s="51" t="str">
        <f t="shared" si="17"/>
        <v>0</v>
      </c>
      <c r="E95" s="53" t="str">
        <f t="shared" si="18"/>
        <v>2</v>
      </c>
      <c r="F95" s="57" t="str">
        <f t="shared" si="19"/>
        <v>2</v>
      </c>
      <c r="G95" s="58" t="str">
        <f t="shared" si="20"/>
        <v>5</v>
      </c>
      <c r="H95" s="60" t="str">
        <f t="shared" si="21"/>
        <v>8</v>
      </c>
      <c r="I95" s="62" t="str">
        <f t="shared" si="22"/>
        <v>0</v>
      </c>
      <c r="J95" s="65" t="str">
        <f t="shared" si="23"/>
        <v>000</v>
      </c>
      <c r="K95" s="50" t="str">
        <f t="shared" si="24"/>
        <v>04</v>
      </c>
      <c r="L95" s="18"/>
      <c r="M95" s="52" t="str">
        <f t="shared" si="25"/>
        <v>0</v>
      </c>
      <c r="N95" s="20"/>
      <c r="O95" s="54" t="str">
        <f t="shared" si="26"/>
        <v>2</v>
      </c>
      <c r="P95" s="18"/>
      <c r="Q95" s="56" t="str">
        <f t="shared" si="27"/>
        <v>2</v>
      </c>
      <c r="R95" s="49" t="s">
        <v>85</v>
      </c>
      <c r="S95" s="55" t="str">
        <f t="shared" si="28"/>
        <v>5</v>
      </c>
      <c r="T95" s="18"/>
      <c r="U95" s="59" t="str">
        <f t="shared" si="29"/>
        <v>8</v>
      </c>
      <c r="V95" s="21"/>
      <c r="W95" s="61" t="str">
        <f t="shared" si="30"/>
        <v>0</v>
      </c>
      <c r="X95" s="22"/>
      <c r="Y95" s="12">
        <v>148</v>
      </c>
    </row>
    <row r="96" spans="1:25" x14ac:dyDescent="0.25">
      <c r="A96" s="7">
        <v>51105000030000</v>
      </c>
      <c r="B96" s="64" t="str">
        <f t="shared" si="31"/>
        <v>511</v>
      </c>
      <c r="C96" s="63" t="str">
        <f t="shared" si="16"/>
        <v>05</v>
      </c>
      <c r="D96" s="51" t="str">
        <f t="shared" si="17"/>
        <v>0</v>
      </c>
      <c r="E96" s="53" t="str">
        <f t="shared" si="18"/>
        <v>0</v>
      </c>
      <c r="F96" s="57" t="str">
        <f t="shared" si="19"/>
        <v>0</v>
      </c>
      <c r="G96" s="58" t="str">
        <f t="shared" si="20"/>
        <v>0</v>
      </c>
      <c r="H96" s="60" t="str">
        <f t="shared" si="21"/>
        <v>3</v>
      </c>
      <c r="I96" s="62" t="str">
        <f t="shared" si="22"/>
        <v>0</v>
      </c>
      <c r="J96" s="65" t="str">
        <f t="shared" si="23"/>
        <v>000</v>
      </c>
      <c r="K96" s="50" t="str">
        <f t="shared" si="24"/>
        <v>05</v>
      </c>
      <c r="L96" s="8" t="s">
        <v>42</v>
      </c>
      <c r="M96" s="52" t="str">
        <f t="shared" si="25"/>
        <v>0</v>
      </c>
      <c r="N96" s="10"/>
      <c r="O96" s="54" t="str">
        <f t="shared" si="26"/>
        <v>0</v>
      </c>
      <c r="P96" s="10"/>
      <c r="Q96" s="56" t="str">
        <f t="shared" si="27"/>
        <v>0</v>
      </c>
      <c r="R96" s="10"/>
      <c r="S96" s="55" t="str">
        <f t="shared" si="28"/>
        <v>0</v>
      </c>
      <c r="T96" s="10"/>
      <c r="U96" s="59" t="str">
        <f t="shared" si="29"/>
        <v>3</v>
      </c>
      <c r="V96" s="16" t="s">
        <v>15</v>
      </c>
      <c r="W96" s="61" t="str">
        <f t="shared" si="30"/>
        <v>0</v>
      </c>
      <c r="X96" s="11"/>
      <c r="Y96" s="12">
        <v>65</v>
      </c>
    </row>
    <row r="97" spans="1:25" x14ac:dyDescent="0.25">
      <c r="A97" s="7">
        <v>51105000040000</v>
      </c>
      <c r="B97" s="64" t="str">
        <f t="shared" si="31"/>
        <v>511</v>
      </c>
      <c r="C97" s="63" t="str">
        <f t="shared" si="16"/>
        <v>05</v>
      </c>
      <c r="D97" s="51" t="str">
        <f t="shared" si="17"/>
        <v>0</v>
      </c>
      <c r="E97" s="53" t="str">
        <f t="shared" si="18"/>
        <v>0</v>
      </c>
      <c r="F97" s="57" t="str">
        <f t="shared" si="19"/>
        <v>0</v>
      </c>
      <c r="G97" s="58" t="str">
        <f t="shared" si="20"/>
        <v>0</v>
      </c>
      <c r="H97" s="60" t="str">
        <f t="shared" si="21"/>
        <v>4</v>
      </c>
      <c r="I97" s="62" t="str">
        <f t="shared" si="22"/>
        <v>0</v>
      </c>
      <c r="J97" s="65" t="str">
        <f t="shared" si="23"/>
        <v>000</v>
      </c>
      <c r="K97" s="50" t="str">
        <f t="shared" si="24"/>
        <v>05</v>
      </c>
      <c r="L97" s="46" t="s">
        <v>69</v>
      </c>
      <c r="M97" s="52" t="str">
        <f t="shared" si="25"/>
        <v>0</v>
      </c>
      <c r="N97" s="15"/>
      <c r="O97" s="54" t="str">
        <f t="shared" si="26"/>
        <v>0</v>
      </c>
      <c r="P97" s="15"/>
      <c r="Q97" s="56" t="str">
        <f t="shared" si="27"/>
        <v>0</v>
      </c>
      <c r="R97" s="15"/>
      <c r="S97" s="55" t="str">
        <f t="shared" si="28"/>
        <v>0</v>
      </c>
      <c r="T97" s="15"/>
      <c r="U97" s="59" t="str">
        <f t="shared" si="29"/>
        <v>4</v>
      </c>
      <c r="V97" s="16" t="s">
        <v>18</v>
      </c>
      <c r="W97" s="61" t="str">
        <f t="shared" si="30"/>
        <v>0</v>
      </c>
      <c r="X97" s="17"/>
      <c r="Y97" s="12">
        <v>80</v>
      </c>
    </row>
    <row r="98" spans="1:25" x14ac:dyDescent="0.25">
      <c r="A98" s="7">
        <v>51105000050000</v>
      </c>
      <c r="B98" s="64" t="str">
        <f t="shared" si="31"/>
        <v>511</v>
      </c>
      <c r="C98" s="63" t="str">
        <f t="shared" si="16"/>
        <v>05</v>
      </c>
      <c r="D98" s="51" t="str">
        <f t="shared" si="17"/>
        <v>0</v>
      </c>
      <c r="E98" s="53" t="str">
        <f t="shared" si="18"/>
        <v>0</v>
      </c>
      <c r="F98" s="57" t="str">
        <f t="shared" si="19"/>
        <v>0</v>
      </c>
      <c r="G98" s="58" t="str">
        <f t="shared" si="20"/>
        <v>0</v>
      </c>
      <c r="H98" s="60" t="str">
        <f t="shared" si="21"/>
        <v>5</v>
      </c>
      <c r="I98" s="62" t="str">
        <f t="shared" si="22"/>
        <v>0</v>
      </c>
      <c r="J98" s="65" t="str">
        <f t="shared" si="23"/>
        <v>000</v>
      </c>
      <c r="K98" s="50" t="str">
        <f t="shared" si="24"/>
        <v>05</v>
      </c>
      <c r="L98" s="13"/>
      <c r="M98" s="52" t="str">
        <f t="shared" si="25"/>
        <v>0</v>
      </c>
      <c r="N98" s="15"/>
      <c r="O98" s="54" t="str">
        <f t="shared" si="26"/>
        <v>0</v>
      </c>
      <c r="P98" s="20"/>
      <c r="Q98" s="56" t="str">
        <f t="shared" si="27"/>
        <v>0</v>
      </c>
      <c r="R98" s="20"/>
      <c r="S98" s="55" t="str">
        <f t="shared" si="28"/>
        <v>0</v>
      </c>
      <c r="T98" s="20"/>
      <c r="U98" s="59" t="str">
        <f t="shared" si="29"/>
        <v>5</v>
      </c>
      <c r="V98" s="16" t="s">
        <v>5</v>
      </c>
      <c r="W98" s="61" t="str">
        <f t="shared" si="30"/>
        <v>0</v>
      </c>
      <c r="X98" s="17"/>
      <c r="Y98" s="12">
        <v>100</v>
      </c>
    </row>
    <row r="99" spans="1:25" x14ac:dyDescent="0.25">
      <c r="A99" s="7">
        <v>51105010180000</v>
      </c>
      <c r="B99" s="64" t="str">
        <f t="shared" si="31"/>
        <v>511</v>
      </c>
      <c r="C99" s="63" t="str">
        <f t="shared" si="16"/>
        <v>05</v>
      </c>
      <c r="D99" s="51" t="str">
        <f t="shared" si="17"/>
        <v>0</v>
      </c>
      <c r="E99" s="53" t="str">
        <f t="shared" si="18"/>
        <v>1</v>
      </c>
      <c r="F99" s="57" t="str">
        <f t="shared" si="19"/>
        <v>0</v>
      </c>
      <c r="G99" s="58" t="str">
        <f t="shared" si="20"/>
        <v>1</v>
      </c>
      <c r="H99" s="60" t="str">
        <f t="shared" si="21"/>
        <v>8</v>
      </c>
      <c r="I99" s="62" t="str">
        <f t="shared" si="22"/>
        <v>0</v>
      </c>
      <c r="J99" s="65" t="str">
        <f t="shared" si="23"/>
        <v>000</v>
      </c>
      <c r="K99" s="50" t="str">
        <f t="shared" si="24"/>
        <v>05</v>
      </c>
      <c r="L99" s="13"/>
      <c r="M99" s="52" t="str">
        <f t="shared" si="25"/>
        <v>0</v>
      </c>
      <c r="N99" s="15"/>
      <c r="O99" s="54" t="str">
        <f t="shared" si="26"/>
        <v>1</v>
      </c>
      <c r="P99" s="8" t="s">
        <v>7</v>
      </c>
      <c r="Q99" s="56" t="str">
        <f t="shared" si="27"/>
        <v>0</v>
      </c>
      <c r="R99" s="10"/>
      <c r="S99" s="55" t="str">
        <f t="shared" si="28"/>
        <v>1</v>
      </c>
      <c r="T99" s="14" t="s">
        <v>36</v>
      </c>
      <c r="U99" s="59" t="str">
        <f t="shared" si="29"/>
        <v>8</v>
      </c>
      <c r="V99" s="16" t="s">
        <v>37</v>
      </c>
      <c r="W99" s="61" t="str">
        <f t="shared" si="30"/>
        <v>0</v>
      </c>
      <c r="X99" s="17"/>
      <c r="Y99" s="12">
        <v>923</v>
      </c>
    </row>
    <row r="100" spans="1:25" x14ac:dyDescent="0.25">
      <c r="A100" s="7">
        <v>51105010280000</v>
      </c>
      <c r="B100" s="64" t="str">
        <f t="shared" si="31"/>
        <v>511</v>
      </c>
      <c r="C100" s="63" t="str">
        <f t="shared" si="16"/>
        <v>05</v>
      </c>
      <c r="D100" s="51" t="str">
        <f t="shared" si="17"/>
        <v>0</v>
      </c>
      <c r="E100" s="53" t="str">
        <f t="shared" si="18"/>
        <v>1</v>
      </c>
      <c r="F100" s="57" t="str">
        <f t="shared" si="19"/>
        <v>0</v>
      </c>
      <c r="G100" s="58" t="str">
        <f t="shared" si="20"/>
        <v>2</v>
      </c>
      <c r="H100" s="60" t="str">
        <f t="shared" si="21"/>
        <v>8</v>
      </c>
      <c r="I100" s="62" t="str">
        <f t="shared" si="22"/>
        <v>0</v>
      </c>
      <c r="J100" s="65" t="str">
        <f t="shared" si="23"/>
        <v>000</v>
      </c>
      <c r="K100" s="50" t="str">
        <f t="shared" si="24"/>
        <v>05</v>
      </c>
      <c r="L100" s="13"/>
      <c r="M100" s="52" t="str">
        <f t="shared" si="25"/>
        <v>0</v>
      </c>
      <c r="N100" s="15"/>
      <c r="O100" s="54" t="str">
        <f t="shared" si="26"/>
        <v>1</v>
      </c>
      <c r="P100" s="13"/>
      <c r="Q100" s="56" t="str">
        <f t="shared" si="27"/>
        <v>0</v>
      </c>
      <c r="R100" s="15"/>
      <c r="S100" s="55" t="str">
        <f t="shared" si="28"/>
        <v>2</v>
      </c>
      <c r="T100" s="14" t="s">
        <v>38</v>
      </c>
      <c r="U100" s="59" t="str">
        <f t="shared" si="29"/>
        <v>8</v>
      </c>
      <c r="V100" s="27" t="s">
        <v>15</v>
      </c>
      <c r="W100" s="61" t="str">
        <f t="shared" si="30"/>
        <v>0</v>
      </c>
      <c r="X100" s="17"/>
      <c r="Y100" s="12">
        <v>1087</v>
      </c>
    </row>
    <row r="101" spans="1:25" x14ac:dyDescent="0.25">
      <c r="A101" s="7">
        <v>51105010380000</v>
      </c>
      <c r="B101" s="64" t="str">
        <f t="shared" si="31"/>
        <v>511</v>
      </c>
      <c r="C101" s="63" t="str">
        <f t="shared" si="16"/>
        <v>05</v>
      </c>
      <c r="D101" s="51" t="str">
        <f t="shared" si="17"/>
        <v>0</v>
      </c>
      <c r="E101" s="53" t="str">
        <f t="shared" si="18"/>
        <v>1</v>
      </c>
      <c r="F101" s="57" t="str">
        <f t="shared" si="19"/>
        <v>0</v>
      </c>
      <c r="G101" s="58" t="str">
        <f t="shared" si="20"/>
        <v>3</v>
      </c>
      <c r="H101" s="60" t="str">
        <f t="shared" si="21"/>
        <v>8</v>
      </c>
      <c r="I101" s="62" t="str">
        <f t="shared" si="22"/>
        <v>0</v>
      </c>
      <c r="J101" s="65" t="str">
        <f t="shared" si="23"/>
        <v>000</v>
      </c>
      <c r="K101" s="50" t="str">
        <f t="shared" si="24"/>
        <v>05</v>
      </c>
      <c r="L101" s="13"/>
      <c r="M101" s="52" t="str">
        <f t="shared" si="25"/>
        <v>0</v>
      </c>
      <c r="N101" s="15"/>
      <c r="O101" s="54" t="str">
        <f t="shared" si="26"/>
        <v>1</v>
      </c>
      <c r="P101" s="13"/>
      <c r="Q101" s="56" t="str">
        <f t="shared" si="27"/>
        <v>0</v>
      </c>
      <c r="R101" s="15"/>
      <c r="S101" s="55" t="str">
        <f t="shared" si="28"/>
        <v>3</v>
      </c>
      <c r="T101" s="14" t="s">
        <v>39</v>
      </c>
      <c r="U101" s="59" t="str">
        <f t="shared" si="29"/>
        <v>8</v>
      </c>
      <c r="V101" s="27" t="s">
        <v>18</v>
      </c>
      <c r="W101" s="61" t="str">
        <f t="shared" si="30"/>
        <v>0</v>
      </c>
      <c r="X101" s="17"/>
      <c r="Y101" s="12">
        <v>130</v>
      </c>
    </row>
    <row r="102" spans="1:25" x14ac:dyDescent="0.25">
      <c r="A102" s="7">
        <v>51105010480000</v>
      </c>
      <c r="B102" s="64" t="str">
        <f t="shared" si="31"/>
        <v>511</v>
      </c>
      <c r="C102" s="63" t="str">
        <f t="shared" si="16"/>
        <v>05</v>
      </c>
      <c r="D102" s="51" t="str">
        <f t="shared" si="17"/>
        <v>0</v>
      </c>
      <c r="E102" s="53" t="str">
        <f t="shared" si="18"/>
        <v>1</v>
      </c>
      <c r="F102" s="57" t="str">
        <f t="shared" si="19"/>
        <v>0</v>
      </c>
      <c r="G102" s="58" t="str">
        <f t="shared" si="20"/>
        <v>4</v>
      </c>
      <c r="H102" s="60" t="str">
        <f t="shared" si="21"/>
        <v>8</v>
      </c>
      <c r="I102" s="62" t="str">
        <f t="shared" si="22"/>
        <v>0</v>
      </c>
      <c r="J102" s="65" t="str">
        <f t="shared" si="23"/>
        <v>000</v>
      </c>
      <c r="K102" s="50" t="str">
        <f t="shared" si="24"/>
        <v>05</v>
      </c>
      <c r="L102" s="13"/>
      <c r="M102" s="52" t="str">
        <f t="shared" si="25"/>
        <v>0</v>
      </c>
      <c r="N102" s="15"/>
      <c r="O102" s="54" t="str">
        <f t="shared" si="26"/>
        <v>1</v>
      </c>
      <c r="P102" s="13"/>
      <c r="Q102" s="56" t="str">
        <f t="shared" si="27"/>
        <v>0</v>
      </c>
      <c r="R102" s="15"/>
      <c r="S102" s="55" t="str">
        <f t="shared" si="28"/>
        <v>4</v>
      </c>
      <c r="T102" s="14" t="s">
        <v>40</v>
      </c>
      <c r="U102" s="59" t="str">
        <f t="shared" si="29"/>
        <v>8</v>
      </c>
      <c r="V102" s="27" t="s">
        <v>5</v>
      </c>
      <c r="W102" s="61" t="str">
        <f t="shared" si="30"/>
        <v>0</v>
      </c>
      <c r="X102" s="17"/>
      <c r="Y102" s="12">
        <v>121</v>
      </c>
    </row>
    <row r="103" spans="1:25" x14ac:dyDescent="0.25">
      <c r="A103" s="7">
        <v>51105010580000</v>
      </c>
      <c r="B103" s="64" t="str">
        <f t="shared" si="31"/>
        <v>511</v>
      </c>
      <c r="C103" s="63" t="str">
        <f t="shared" si="16"/>
        <v>05</v>
      </c>
      <c r="D103" s="51" t="str">
        <f t="shared" si="17"/>
        <v>0</v>
      </c>
      <c r="E103" s="53" t="str">
        <f t="shared" si="18"/>
        <v>1</v>
      </c>
      <c r="F103" s="57" t="str">
        <f t="shared" si="19"/>
        <v>0</v>
      </c>
      <c r="G103" s="58" t="str">
        <f t="shared" si="20"/>
        <v>5</v>
      </c>
      <c r="H103" s="60" t="str">
        <f t="shared" si="21"/>
        <v>8</v>
      </c>
      <c r="I103" s="62" t="str">
        <f t="shared" si="22"/>
        <v>0</v>
      </c>
      <c r="J103" s="65" t="str">
        <f t="shared" si="23"/>
        <v>000</v>
      </c>
      <c r="K103" s="50" t="str">
        <f t="shared" si="24"/>
        <v>05</v>
      </c>
      <c r="L103" s="13"/>
      <c r="M103" s="52" t="str">
        <f t="shared" si="25"/>
        <v>0</v>
      </c>
      <c r="N103" s="15"/>
      <c r="O103" s="54" t="str">
        <f t="shared" si="26"/>
        <v>1</v>
      </c>
      <c r="P103" s="18"/>
      <c r="Q103" s="56" t="str">
        <f t="shared" si="27"/>
        <v>0</v>
      </c>
      <c r="R103" s="15"/>
      <c r="S103" s="55" t="str">
        <f t="shared" si="28"/>
        <v>5</v>
      </c>
      <c r="T103" s="14" t="s">
        <v>41</v>
      </c>
      <c r="U103" s="59" t="str">
        <f t="shared" si="29"/>
        <v>8</v>
      </c>
      <c r="V103" s="19"/>
      <c r="W103" s="61" t="str">
        <f t="shared" si="30"/>
        <v>0</v>
      </c>
      <c r="X103" s="17"/>
      <c r="Y103" s="12">
        <v>109</v>
      </c>
    </row>
    <row r="104" spans="1:25" x14ac:dyDescent="0.25">
      <c r="A104" s="7">
        <v>51105020180000</v>
      </c>
      <c r="B104" s="64" t="str">
        <f t="shared" si="31"/>
        <v>511</v>
      </c>
      <c r="C104" s="63" t="str">
        <f t="shared" si="16"/>
        <v>05</v>
      </c>
      <c r="D104" s="51" t="str">
        <f t="shared" si="17"/>
        <v>0</v>
      </c>
      <c r="E104" s="53" t="str">
        <f t="shared" si="18"/>
        <v>2</v>
      </c>
      <c r="F104" s="57" t="str">
        <f t="shared" si="19"/>
        <v>0</v>
      </c>
      <c r="G104" s="58" t="str">
        <f t="shared" si="20"/>
        <v>1</v>
      </c>
      <c r="H104" s="60" t="str">
        <f t="shared" si="21"/>
        <v>8</v>
      </c>
      <c r="I104" s="62" t="str">
        <f t="shared" si="22"/>
        <v>0</v>
      </c>
      <c r="J104" s="65" t="str">
        <f t="shared" si="23"/>
        <v>000</v>
      </c>
      <c r="K104" s="50" t="str">
        <f t="shared" si="24"/>
        <v>05</v>
      </c>
      <c r="L104" s="13"/>
      <c r="M104" s="52" t="str">
        <f t="shared" si="25"/>
        <v>0</v>
      </c>
      <c r="N104" s="15"/>
      <c r="O104" s="54" t="str">
        <f t="shared" si="26"/>
        <v>2</v>
      </c>
      <c r="P104" s="8" t="s">
        <v>9</v>
      </c>
      <c r="Q104" s="56" t="str">
        <f t="shared" si="27"/>
        <v>0</v>
      </c>
      <c r="R104" s="15"/>
      <c r="S104" s="55" t="str">
        <f t="shared" si="28"/>
        <v>1</v>
      </c>
      <c r="T104" s="14" t="s">
        <v>36</v>
      </c>
      <c r="U104" s="59" t="str">
        <f t="shared" si="29"/>
        <v>8</v>
      </c>
      <c r="V104" s="19"/>
      <c r="W104" s="61" t="str">
        <f t="shared" si="30"/>
        <v>0</v>
      </c>
      <c r="X104" s="17"/>
      <c r="Y104" s="12">
        <v>2245</v>
      </c>
    </row>
    <row r="105" spans="1:25" x14ac:dyDescent="0.25">
      <c r="A105" s="7">
        <v>51105020280000</v>
      </c>
      <c r="B105" s="64" t="str">
        <f t="shared" si="31"/>
        <v>511</v>
      </c>
      <c r="C105" s="63" t="str">
        <f t="shared" si="16"/>
        <v>05</v>
      </c>
      <c r="D105" s="51" t="str">
        <f t="shared" si="17"/>
        <v>0</v>
      </c>
      <c r="E105" s="53" t="str">
        <f t="shared" si="18"/>
        <v>2</v>
      </c>
      <c r="F105" s="57" t="str">
        <f t="shared" si="19"/>
        <v>0</v>
      </c>
      <c r="G105" s="58" t="str">
        <f t="shared" si="20"/>
        <v>2</v>
      </c>
      <c r="H105" s="60" t="str">
        <f t="shared" si="21"/>
        <v>8</v>
      </c>
      <c r="I105" s="62" t="str">
        <f t="shared" si="22"/>
        <v>0</v>
      </c>
      <c r="J105" s="65" t="str">
        <f t="shared" si="23"/>
        <v>000</v>
      </c>
      <c r="K105" s="50" t="str">
        <f t="shared" si="24"/>
        <v>05</v>
      </c>
      <c r="L105" s="13"/>
      <c r="M105" s="52" t="str">
        <f t="shared" si="25"/>
        <v>0</v>
      </c>
      <c r="N105" s="15"/>
      <c r="O105" s="54" t="str">
        <f t="shared" si="26"/>
        <v>2</v>
      </c>
      <c r="P105" s="13"/>
      <c r="Q105" s="56" t="str">
        <f t="shared" si="27"/>
        <v>0</v>
      </c>
      <c r="R105" s="15"/>
      <c r="S105" s="55" t="str">
        <f t="shared" si="28"/>
        <v>2</v>
      </c>
      <c r="T105" s="14" t="s">
        <v>38</v>
      </c>
      <c r="U105" s="59" t="str">
        <f t="shared" si="29"/>
        <v>8</v>
      </c>
      <c r="V105" s="19"/>
      <c r="W105" s="61" t="str">
        <f t="shared" si="30"/>
        <v>0</v>
      </c>
      <c r="X105" s="17"/>
      <c r="Y105" s="12">
        <v>1171</v>
      </c>
    </row>
    <row r="106" spans="1:25" x14ac:dyDescent="0.25">
      <c r="A106" s="7">
        <v>51105020380000</v>
      </c>
      <c r="B106" s="64" t="str">
        <f t="shared" si="31"/>
        <v>511</v>
      </c>
      <c r="C106" s="63" t="str">
        <f t="shared" si="16"/>
        <v>05</v>
      </c>
      <c r="D106" s="51" t="str">
        <f t="shared" si="17"/>
        <v>0</v>
      </c>
      <c r="E106" s="53" t="str">
        <f t="shared" si="18"/>
        <v>2</v>
      </c>
      <c r="F106" s="57" t="str">
        <f t="shared" si="19"/>
        <v>0</v>
      </c>
      <c r="G106" s="58" t="str">
        <f t="shared" si="20"/>
        <v>3</v>
      </c>
      <c r="H106" s="60" t="str">
        <f t="shared" si="21"/>
        <v>8</v>
      </c>
      <c r="I106" s="62" t="str">
        <f t="shared" si="22"/>
        <v>0</v>
      </c>
      <c r="J106" s="65" t="str">
        <f t="shared" si="23"/>
        <v>000</v>
      </c>
      <c r="K106" s="50" t="str">
        <f t="shared" si="24"/>
        <v>05</v>
      </c>
      <c r="L106" s="13"/>
      <c r="M106" s="52" t="str">
        <f t="shared" si="25"/>
        <v>0</v>
      </c>
      <c r="N106" s="15"/>
      <c r="O106" s="54" t="str">
        <f t="shared" si="26"/>
        <v>2</v>
      </c>
      <c r="P106" s="13"/>
      <c r="Q106" s="56" t="str">
        <f t="shared" si="27"/>
        <v>0</v>
      </c>
      <c r="R106" s="15"/>
      <c r="S106" s="55" t="str">
        <f t="shared" si="28"/>
        <v>3</v>
      </c>
      <c r="T106" s="14" t="s">
        <v>39</v>
      </c>
      <c r="U106" s="59" t="str">
        <f t="shared" si="29"/>
        <v>8</v>
      </c>
      <c r="V106" s="19"/>
      <c r="W106" s="61" t="str">
        <f t="shared" si="30"/>
        <v>0</v>
      </c>
      <c r="X106" s="17"/>
      <c r="Y106" s="12">
        <v>430</v>
      </c>
    </row>
    <row r="107" spans="1:25" x14ac:dyDescent="0.25">
      <c r="A107" s="7">
        <v>51105020480000</v>
      </c>
      <c r="B107" s="64" t="str">
        <f t="shared" si="31"/>
        <v>511</v>
      </c>
      <c r="C107" s="63" t="str">
        <f t="shared" si="16"/>
        <v>05</v>
      </c>
      <c r="D107" s="51" t="str">
        <f t="shared" si="17"/>
        <v>0</v>
      </c>
      <c r="E107" s="53" t="str">
        <f t="shared" si="18"/>
        <v>2</v>
      </c>
      <c r="F107" s="57" t="str">
        <f t="shared" si="19"/>
        <v>0</v>
      </c>
      <c r="G107" s="58" t="str">
        <f t="shared" si="20"/>
        <v>4</v>
      </c>
      <c r="H107" s="60" t="str">
        <f t="shared" si="21"/>
        <v>8</v>
      </c>
      <c r="I107" s="62" t="str">
        <f t="shared" si="22"/>
        <v>0</v>
      </c>
      <c r="J107" s="65" t="str">
        <f t="shared" si="23"/>
        <v>000</v>
      </c>
      <c r="K107" s="50" t="str">
        <f t="shared" si="24"/>
        <v>05</v>
      </c>
      <c r="L107" s="13"/>
      <c r="M107" s="52" t="str">
        <f t="shared" si="25"/>
        <v>0</v>
      </c>
      <c r="N107" s="15"/>
      <c r="O107" s="54" t="str">
        <f t="shared" si="26"/>
        <v>2</v>
      </c>
      <c r="P107" s="13"/>
      <c r="Q107" s="56" t="str">
        <f t="shared" si="27"/>
        <v>0</v>
      </c>
      <c r="R107" s="15"/>
      <c r="S107" s="55" t="str">
        <f t="shared" si="28"/>
        <v>4</v>
      </c>
      <c r="T107" s="14" t="s">
        <v>40</v>
      </c>
      <c r="U107" s="59" t="str">
        <f t="shared" si="29"/>
        <v>8</v>
      </c>
      <c r="V107" s="19"/>
      <c r="W107" s="61" t="str">
        <f t="shared" si="30"/>
        <v>0</v>
      </c>
      <c r="X107" s="17"/>
      <c r="Y107" s="12">
        <v>113</v>
      </c>
    </row>
    <row r="108" spans="1:25" x14ac:dyDescent="0.25">
      <c r="A108" s="7">
        <v>51105020580000</v>
      </c>
      <c r="B108" s="64" t="str">
        <f t="shared" si="31"/>
        <v>511</v>
      </c>
      <c r="C108" s="63" t="str">
        <f t="shared" si="16"/>
        <v>05</v>
      </c>
      <c r="D108" s="51" t="str">
        <f t="shared" si="17"/>
        <v>0</v>
      </c>
      <c r="E108" s="53" t="str">
        <f t="shared" si="18"/>
        <v>2</v>
      </c>
      <c r="F108" s="57" t="str">
        <f t="shared" si="19"/>
        <v>0</v>
      </c>
      <c r="G108" s="58" t="str">
        <f t="shared" si="20"/>
        <v>5</v>
      </c>
      <c r="H108" s="60" t="str">
        <f t="shared" si="21"/>
        <v>8</v>
      </c>
      <c r="I108" s="62" t="str">
        <f t="shared" si="22"/>
        <v>0</v>
      </c>
      <c r="J108" s="65" t="str">
        <f t="shared" si="23"/>
        <v>000</v>
      </c>
      <c r="K108" s="50" t="str">
        <f t="shared" si="24"/>
        <v>05</v>
      </c>
      <c r="L108" s="18"/>
      <c r="M108" s="52" t="str">
        <f t="shared" si="25"/>
        <v>0</v>
      </c>
      <c r="N108" s="20"/>
      <c r="O108" s="54" t="str">
        <f t="shared" si="26"/>
        <v>2</v>
      </c>
      <c r="P108" s="18"/>
      <c r="Q108" s="56" t="str">
        <f t="shared" si="27"/>
        <v>0</v>
      </c>
      <c r="R108" s="20"/>
      <c r="S108" s="55" t="str">
        <f t="shared" si="28"/>
        <v>5</v>
      </c>
      <c r="T108" s="14" t="s">
        <v>41</v>
      </c>
      <c r="U108" s="59" t="str">
        <f t="shared" si="29"/>
        <v>8</v>
      </c>
      <c r="V108" s="21"/>
      <c r="W108" s="61" t="str">
        <f t="shared" si="30"/>
        <v>0</v>
      </c>
      <c r="X108" s="22"/>
      <c r="Y108" s="12">
        <v>110</v>
      </c>
    </row>
    <row r="109" spans="1:25" x14ac:dyDescent="0.25">
      <c r="A109" s="7">
        <v>51106011100000</v>
      </c>
      <c r="B109" s="64" t="str">
        <f t="shared" si="31"/>
        <v>511</v>
      </c>
      <c r="C109" s="63" t="str">
        <f t="shared" si="16"/>
        <v>06</v>
      </c>
      <c r="D109" s="51" t="str">
        <f t="shared" si="17"/>
        <v>0</v>
      </c>
      <c r="E109" s="53" t="str">
        <f t="shared" si="18"/>
        <v>1</v>
      </c>
      <c r="F109" s="57" t="str">
        <f t="shared" si="19"/>
        <v>1</v>
      </c>
      <c r="G109" s="58" t="str">
        <f t="shared" si="20"/>
        <v>1</v>
      </c>
      <c r="H109" s="60" t="str">
        <f t="shared" si="21"/>
        <v>0</v>
      </c>
      <c r="I109" s="62" t="str">
        <f t="shared" si="22"/>
        <v>0</v>
      </c>
      <c r="J109" s="65" t="str">
        <f t="shared" si="23"/>
        <v>000</v>
      </c>
      <c r="K109" s="50" t="str">
        <f t="shared" si="24"/>
        <v>06</v>
      </c>
      <c r="L109" s="8" t="s">
        <v>43</v>
      </c>
      <c r="M109" s="52" t="str">
        <f t="shared" si="25"/>
        <v>0</v>
      </c>
      <c r="N109" s="10"/>
      <c r="O109" s="54" t="str">
        <f t="shared" si="26"/>
        <v>1</v>
      </c>
      <c r="P109" s="8" t="s">
        <v>7</v>
      </c>
      <c r="Q109" s="56" t="str">
        <f t="shared" si="27"/>
        <v>1</v>
      </c>
      <c r="R109" s="14" t="s">
        <v>35</v>
      </c>
      <c r="S109" s="55" t="str">
        <f t="shared" si="28"/>
        <v>1</v>
      </c>
      <c r="T109" s="8" t="s">
        <v>44</v>
      </c>
      <c r="U109" s="59" t="str">
        <f t="shared" si="29"/>
        <v>0</v>
      </c>
      <c r="V109" s="10"/>
      <c r="W109" s="61" t="str">
        <f t="shared" si="30"/>
        <v>0</v>
      </c>
      <c r="X109" s="11"/>
      <c r="Y109" s="12">
        <v>99</v>
      </c>
    </row>
    <row r="110" spans="1:25" ht="14.25" x14ac:dyDescent="0.25">
      <c r="A110" s="7">
        <v>51106012100000</v>
      </c>
      <c r="B110" s="64" t="str">
        <f t="shared" si="31"/>
        <v>511</v>
      </c>
      <c r="C110" s="63" t="str">
        <f t="shared" si="16"/>
        <v>06</v>
      </c>
      <c r="D110" s="51" t="str">
        <f t="shared" si="17"/>
        <v>0</v>
      </c>
      <c r="E110" s="53" t="str">
        <f t="shared" si="18"/>
        <v>1</v>
      </c>
      <c r="F110" s="57" t="str">
        <f t="shared" si="19"/>
        <v>2</v>
      </c>
      <c r="G110" s="58" t="str">
        <f t="shared" si="20"/>
        <v>1</v>
      </c>
      <c r="H110" s="60" t="str">
        <f t="shared" si="21"/>
        <v>0</v>
      </c>
      <c r="I110" s="62" t="str">
        <f t="shared" si="22"/>
        <v>0</v>
      </c>
      <c r="J110" s="65" t="str">
        <f t="shared" si="23"/>
        <v>000</v>
      </c>
      <c r="K110" s="50" t="str">
        <f t="shared" si="24"/>
        <v>06</v>
      </c>
      <c r="L110" s="13"/>
      <c r="M110" s="52" t="str">
        <f t="shared" si="25"/>
        <v>0</v>
      </c>
      <c r="N110" s="15"/>
      <c r="O110" s="54" t="str">
        <f t="shared" si="26"/>
        <v>1</v>
      </c>
      <c r="P110" s="13"/>
      <c r="Q110" s="56" t="str">
        <f t="shared" si="27"/>
        <v>2</v>
      </c>
      <c r="R110" s="49" t="s">
        <v>85</v>
      </c>
      <c r="S110" s="55" t="str">
        <f t="shared" si="28"/>
        <v>1</v>
      </c>
      <c r="T110" s="18"/>
      <c r="U110" s="59" t="str">
        <f t="shared" si="29"/>
        <v>0</v>
      </c>
      <c r="V110" s="15"/>
      <c r="W110" s="61" t="str">
        <f t="shared" si="30"/>
        <v>0</v>
      </c>
      <c r="X110" s="17"/>
      <c r="Y110" s="12">
        <v>119</v>
      </c>
    </row>
    <row r="111" spans="1:25" x14ac:dyDescent="0.25">
      <c r="A111" s="7">
        <v>51106011200000</v>
      </c>
      <c r="B111" s="64" t="str">
        <f t="shared" si="31"/>
        <v>511</v>
      </c>
      <c r="C111" s="63" t="str">
        <f t="shared" si="16"/>
        <v>06</v>
      </c>
      <c r="D111" s="51" t="str">
        <f t="shared" si="17"/>
        <v>0</v>
      </c>
      <c r="E111" s="53" t="str">
        <f t="shared" si="18"/>
        <v>1</v>
      </c>
      <c r="F111" s="57" t="str">
        <f t="shared" si="19"/>
        <v>1</v>
      </c>
      <c r="G111" s="58" t="str">
        <f t="shared" si="20"/>
        <v>2</v>
      </c>
      <c r="H111" s="60" t="str">
        <f t="shared" si="21"/>
        <v>0</v>
      </c>
      <c r="I111" s="62" t="str">
        <f t="shared" si="22"/>
        <v>0</v>
      </c>
      <c r="J111" s="65" t="str">
        <f t="shared" si="23"/>
        <v>000</v>
      </c>
      <c r="K111" s="50" t="str">
        <f t="shared" si="24"/>
        <v>06</v>
      </c>
      <c r="L111" s="13"/>
      <c r="M111" s="52" t="str">
        <f t="shared" si="25"/>
        <v>0</v>
      </c>
      <c r="N111" s="15"/>
      <c r="O111" s="54" t="str">
        <f t="shared" si="26"/>
        <v>1</v>
      </c>
      <c r="P111" s="13"/>
      <c r="Q111" s="56" t="str">
        <f t="shared" si="27"/>
        <v>1</v>
      </c>
      <c r="R111" s="14" t="s">
        <v>35</v>
      </c>
      <c r="S111" s="55" t="str">
        <f t="shared" si="28"/>
        <v>2</v>
      </c>
      <c r="T111" s="8" t="s">
        <v>45</v>
      </c>
      <c r="U111" s="59" t="str">
        <f t="shared" si="29"/>
        <v>0</v>
      </c>
      <c r="V111" s="15"/>
      <c r="W111" s="61" t="str">
        <f t="shared" si="30"/>
        <v>0</v>
      </c>
      <c r="X111" s="17"/>
      <c r="Y111" s="12">
        <v>2163</v>
      </c>
    </row>
    <row r="112" spans="1:25" ht="14.25" x14ac:dyDescent="0.25">
      <c r="A112" s="7">
        <v>51106012200000</v>
      </c>
      <c r="B112" s="64" t="str">
        <f t="shared" si="31"/>
        <v>511</v>
      </c>
      <c r="C112" s="63" t="str">
        <f t="shared" si="16"/>
        <v>06</v>
      </c>
      <c r="D112" s="51" t="str">
        <f t="shared" si="17"/>
        <v>0</v>
      </c>
      <c r="E112" s="53" t="str">
        <f t="shared" si="18"/>
        <v>1</v>
      </c>
      <c r="F112" s="57" t="str">
        <f t="shared" si="19"/>
        <v>2</v>
      </c>
      <c r="G112" s="58" t="str">
        <f t="shared" si="20"/>
        <v>2</v>
      </c>
      <c r="H112" s="60" t="str">
        <f t="shared" si="21"/>
        <v>0</v>
      </c>
      <c r="I112" s="62" t="str">
        <f t="shared" si="22"/>
        <v>0</v>
      </c>
      <c r="J112" s="65" t="str">
        <f t="shared" si="23"/>
        <v>000</v>
      </c>
      <c r="K112" s="50" t="str">
        <f t="shared" si="24"/>
        <v>06</v>
      </c>
      <c r="L112" s="13"/>
      <c r="M112" s="52" t="str">
        <f t="shared" si="25"/>
        <v>0</v>
      </c>
      <c r="N112" s="15"/>
      <c r="O112" s="54" t="str">
        <f t="shared" si="26"/>
        <v>1</v>
      </c>
      <c r="P112" s="18"/>
      <c r="Q112" s="56" t="str">
        <f t="shared" si="27"/>
        <v>2</v>
      </c>
      <c r="R112" s="49" t="s">
        <v>85</v>
      </c>
      <c r="S112" s="55" t="str">
        <f t="shared" si="28"/>
        <v>2</v>
      </c>
      <c r="T112" s="18"/>
      <c r="U112" s="59" t="str">
        <f t="shared" si="29"/>
        <v>0</v>
      </c>
      <c r="V112" s="15"/>
      <c r="W112" s="61" t="str">
        <f t="shared" si="30"/>
        <v>0</v>
      </c>
      <c r="X112" s="17"/>
      <c r="Y112" s="12">
        <v>1714</v>
      </c>
    </row>
    <row r="113" spans="1:25" x14ac:dyDescent="0.25">
      <c r="A113" s="7">
        <v>51106021100000</v>
      </c>
      <c r="B113" s="64" t="str">
        <f t="shared" si="31"/>
        <v>511</v>
      </c>
      <c r="C113" s="63" t="str">
        <f t="shared" si="16"/>
        <v>06</v>
      </c>
      <c r="D113" s="51" t="str">
        <f t="shared" si="17"/>
        <v>0</v>
      </c>
      <c r="E113" s="53" t="str">
        <f t="shared" si="18"/>
        <v>2</v>
      </c>
      <c r="F113" s="57" t="str">
        <f t="shared" si="19"/>
        <v>1</v>
      </c>
      <c r="G113" s="58" t="str">
        <f t="shared" si="20"/>
        <v>1</v>
      </c>
      <c r="H113" s="60" t="str">
        <f t="shared" si="21"/>
        <v>0</v>
      </c>
      <c r="I113" s="62" t="str">
        <f t="shared" si="22"/>
        <v>0</v>
      </c>
      <c r="J113" s="65" t="str">
        <f t="shared" si="23"/>
        <v>000</v>
      </c>
      <c r="K113" s="50" t="str">
        <f t="shared" si="24"/>
        <v>06</v>
      </c>
      <c r="L113" s="13"/>
      <c r="M113" s="52" t="str">
        <f t="shared" si="25"/>
        <v>0</v>
      </c>
      <c r="N113" s="15"/>
      <c r="O113" s="54" t="str">
        <f t="shared" si="26"/>
        <v>2</v>
      </c>
      <c r="P113" s="8" t="s">
        <v>9</v>
      </c>
      <c r="Q113" s="56" t="str">
        <f t="shared" si="27"/>
        <v>1</v>
      </c>
      <c r="R113" s="14" t="s">
        <v>35</v>
      </c>
      <c r="S113" s="55" t="str">
        <f t="shared" si="28"/>
        <v>1</v>
      </c>
      <c r="T113" s="8" t="s">
        <v>44</v>
      </c>
      <c r="U113" s="59" t="str">
        <f t="shared" si="29"/>
        <v>0</v>
      </c>
      <c r="V113" s="15"/>
      <c r="W113" s="61" t="str">
        <f t="shared" si="30"/>
        <v>0</v>
      </c>
      <c r="X113" s="17"/>
      <c r="Y113" s="12">
        <v>98</v>
      </c>
    </row>
    <row r="114" spans="1:25" ht="14.25" x14ac:dyDescent="0.25">
      <c r="A114" s="7">
        <v>51106022100000</v>
      </c>
      <c r="B114" s="64" t="str">
        <f t="shared" si="31"/>
        <v>511</v>
      </c>
      <c r="C114" s="63" t="str">
        <f t="shared" si="16"/>
        <v>06</v>
      </c>
      <c r="D114" s="51" t="str">
        <f t="shared" si="17"/>
        <v>0</v>
      </c>
      <c r="E114" s="53" t="str">
        <f t="shared" si="18"/>
        <v>2</v>
      </c>
      <c r="F114" s="57" t="str">
        <f t="shared" si="19"/>
        <v>2</v>
      </c>
      <c r="G114" s="58" t="str">
        <f t="shared" si="20"/>
        <v>1</v>
      </c>
      <c r="H114" s="60" t="str">
        <f t="shared" si="21"/>
        <v>0</v>
      </c>
      <c r="I114" s="62" t="str">
        <f t="shared" si="22"/>
        <v>0</v>
      </c>
      <c r="J114" s="65" t="str">
        <f t="shared" si="23"/>
        <v>000</v>
      </c>
      <c r="K114" s="50" t="str">
        <f t="shared" si="24"/>
        <v>06</v>
      </c>
      <c r="L114" s="13"/>
      <c r="M114" s="52" t="str">
        <f t="shared" si="25"/>
        <v>0</v>
      </c>
      <c r="N114" s="15"/>
      <c r="O114" s="54" t="str">
        <f t="shared" si="26"/>
        <v>2</v>
      </c>
      <c r="P114" s="13"/>
      <c r="Q114" s="56" t="str">
        <f t="shared" si="27"/>
        <v>2</v>
      </c>
      <c r="R114" s="49" t="s">
        <v>85</v>
      </c>
      <c r="S114" s="55" t="str">
        <f t="shared" si="28"/>
        <v>1</v>
      </c>
      <c r="T114" s="18"/>
      <c r="U114" s="59" t="str">
        <f t="shared" si="29"/>
        <v>0</v>
      </c>
      <c r="V114" s="15"/>
      <c r="W114" s="61" t="str">
        <f t="shared" si="30"/>
        <v>0</v>
      </c>
      <c r="X114" s="17"/>
      <c r="Y114" s="12">
        <v>91</v>
      </c>
    </row>
    <row r="115" spans="1:25" x14ac:dyDescent="0.25">
      <c r="A115" s="7">
        <v>51106021200000</v>
      </c>
      <c r="B115" s="64" t="str">
        <f t="shared" si="31"/>
        <v>511</v>
      </c>
      <c r="C115" s="63" t="str">
        <f t="shared" si="16"/>
        <v>06</v>
      </c>
      <c r="D115" s="51" t="str">
        <f t="shared" si="17"/>
        <v>0</v>
      </c>
      <c r="E115" s="53" t="str">
        <f t="shared" si="18"/>
        <v>2</v>
      </c>
      <c r="F115" s="57" t="str">
        <f t="shared" si="19"/>
        <v>1</v>
      </c>
      <c r="G115" s="58" t="str">
        <f t="shared" si="20"/>
        <v>2</v>
      </c>
      <c r="H115" s="60" t="str">
        <f t="shared" si="21"/>
        <v>0</v>
      </c>
      <c r="I115" s="62" t="str">
        <f t="shared" si="22"/>
        <v>0</v>
      </c>
      <c r="J115" s="65" t="str">
        <f t="shared" si="23"/>
        <v>000</v>
      </c>
      <c r="K115" s="50" t="str">
        <f t="shared" si="24"/>
        <v>06</v>
      </c>
      <c r="L115" s="13"/>
      <c r="M115" s="52" t="str">
        <f t="shared" si="25"/>
        <v>0</v>
      </c>
      <c r="N115" s="15"/>
      <c r="O115" s="54" t="str">
        <f t="shared" si="26"/>
        <v>2</v>
      </c>
      <c r="P115" s="13"/>
      <c r="Q115" s="56" t="str">
        <f t="shared" si="27"/>
        <v>1</v>
      </c>
      <c r="R115" s="14" t="s">
        <v>35</v>
      </c>
      <c r="S115" s="55" t="str">
        <f t="shared" si="28"/>
        <v>2</v>
      </c>
      <c r="T115" s="8" t="s">
        <v>45</v>
      </c>
      <c r="U115" s="59" t="str">
        <f t="shared" si="29"/>
        <v>0</v>
      </c>
      <c r="V115" s="15"/>
      <c r="W115" s="61" t="str">
        <f t="shared" si="30"/>
        <v>0</v>
      </c>
      <c r="X115" s="17"/>
      <c r="Y115" s="12">
        <v>544</v>
      </c>
    </row>
    <row r="116" spans="1:25" ht="14.25" x14ac:dyDescent="0.25">
      <c r="A116" s="7">
        <v>51106022200000</v>
      </c>
      <c r="B116" s="64" t="str">
        <f t="shared" si="31"/>
        <v>511</v>
      </c>
      <c r="C116" s="63" t="str">
        <f t="shared" si="16"/>
        <v>06</v>
      </c>
      <c r="D116" s="51" t="str">
        <f t="shared" si="17"/>
        <v>0</v>
      </c>
      <c r="E116" s="53" t="str">
        <f t="shared" si="18"/>
        <v>2</v>
      </c>
      <c r="F116" s="57" t="str">
        <f t="shared" si="19"/>
        <v>2</v>
      </c>
      <c r="G116" s="58" t="str">
        <f t="shared" si="20"/>
        <v>2</v>
      </c>
      <c r="H116" s="60" t="str">
        <f t="shared" si="21"/>
        <v>0</v>
      </c>
      <c r="I116" s="62" t="str">
        <f t="shared" si="22"/>
        <v>0</v>
      </c>
      <c r="J116" s="65" t="str">
        <f t="shared" si="23"/>
        <v>000</v>
      </c>
      <c r="K116" s="50" t="str">
        <f t="shared" si="24"/>
        <v>06</v>
      </c>
      <c r="L116" s="18"/>
      <c r="M116" s="52" t="str">
        <f t="shared" si="25"/>
        <v>0</v>
      </c>
      <c r="N116" s="20"/>
      <c r="O116" s="54" t="str">
        <f t="shared" si="26"/>
        <v>2</v>
      </c>
      <c r="P116" s="18"/>
      <c r="Q116" s="56" t="str">
        <f t="shared" si="27"/>
        <v>2</v>
      </c>
      <c r="R116" s="49" t="s">
        <v>85</v>
      </c>
      <c r="S116" s="55" t="str">
        <f t="shared" si="28"/>
        <v>2</v>
      </c>
      <c r="T116" s="18"/>
      <c r="U116" s="59" t="str">
        <f t="shared" si="29"/>
        <v>0</v>
      </c>
      <c r="V116" s="20"/>
      <c r="W116" s="61" t="str">
        <f t="shared" si="30"/>
        <v>0</v>
      </c>
      <c r="X116" s="22"/>
      <c r="Y116" s="12">
        <v>673</v>
      </c>
    </row>
    <row r="117" spans="1:25" x14ac:dyDescent="0.25">
      <c r="A117" s="7">
        <v>51107010000000</v>
      </c>
      <c r="B117" s="64" t="str">
        <f t="shared" si="31"/>
        <v>511</v>
      </c>
      <c r="C117" s="63" t="str">
        <f t="shared" si="16"/>
        <v>07</v>
      </c>
      <c r="D117" s="51" t="str">
        <f t="shared" si="17"/>
        <v>0</v>
      </c>
      <c r="E117" s="53" t="str">
        <f t="shared" si="18"/>
        <v>1</v>
      </c>
      <c r="F117" s="57" t="str">
        <f t="shared" si="19"/>
        <v>0</v>
      </c>
      <c r="G117" s="58" t="str">
        <f t="shared" si="20"/>
        <v>0</v>
      </c>
      <c r="H117" s="60" t="str">
        <f t="shared" si="21"/>
        <v>0</v>
      </c>
      <c r="I117" s="62" t="str">
        <f t="shared" si="22"/>
        <v>0</v>
      </c>
      <c r="J117" s="65" t="str">
        <f t="shared" si="23"/>
        <v>000</v>
      </c>
      <c r="K117" s="50" t="str">
        <f t="shared" si="24"/>
        <v>07</v>
      </c>
      <c r="L117" s="8" t="s">
        <v>46</v>
      </c>
      <c r="M117" s="52" t="str">
        <f t="shared" si="25"/>
        <v>0</v>
      </c>
      <c r="N117" s="10"/>
      <c r="O117" s="54" t="str">
        <f t="shared" si="26"/>
        <v>1</v>
      </c>
      <c r="P117" s="14" t="s">
        <v>47</v>
      </c>
      <c r="Q117" s="56" t="str">
        <f t="shared" si="27"/>
        <v>0</v>
      </c>
      <c r="R117" s="10"/>
      <c r="S117" s="55" t="str">
        <f t="shared" si="28"/>
        <v>0</v>
      </c>
      <c r="T117" s="10"/>
      <c r="U117" s="59" t="str">
        <f t="shared" si="29"/>
        <v>0</v>
      </c>
      <c r="V117" s="10"/>
      <c r="W117" s="61" t="str">
        <f t="shared" si="30"/>
        <v>0</v>
      </c>
      <c r="X117" s="11"/>
      <c r="Y117" s="12">
        <v>479</v>
      </c>
    </row>
    <row r="118" spans="1:25" x14ac:dyDescent="0.25">
      <c r="A118" s="7">
        <v>51107020000000</v>
      </c>
      <c r="B118" s="64" t="str">
        <f t="shared" si="31"/>
        <v>511</v>
      </c>
      <c r="C118" s="63" t="str">
        <f t="shared" si="16"/>
        <v>07</v>
      </c>
      <c r="D118" s="51" t="str">
        <f t="shared" si="17"/>
        <v>0</v>
      </c>
      <c r="E118" s="53" t="str">
        <f t="shared" si="18"/>
        <v>2</v>
      </c>
      <c r="F118" s="57" t="str">
        <f t="shared" si="19"/>
        <v>0</v>
      </c>
      <c r="G118" s="58" t="str">
        <f t="shared" si="20"/>
        <v>0</v>
      </c>
      <c r="H118" s="60" t="str">
        <f t="shared" si="21"/>
        <v>0</v>
      </c>
      <c r="I118" s="62" t="str">
        <f t="shared" si="22"/>
        <v>0</v>
      </c>
      <c r="J118" s="65" t="str">
        <f t="shared" si="23"/>
        <v>000</v>
      </c>
      <c r="K118" s="50" t="str">
        <f t="shared" si="24"/>
        <v>07</v>
      </c>
      <c r="L118" s="18"/>
      <c r="M118" s="52" t="str">
        <f t="shared" si="25"/>
        <v>0</v>
      </c>
      <c r="N118" s="20"/>
      <c r="O118" s="54" t="str">
        <f t="shared" si="26"/>
        <v>2</v>
      </c>
      <c r="P118" s="14" t="s">
        <v>48</v>
      </c>
      <c r="Q118" s="56" t="str">
        <f t="shared" si="27"/>
        <v>0</v>
      </c>
      <c r="R118" s="20"/>
      <c r="S118" s="55" t="str">
        <f t="shared" si="28"/>
        <v>0</v>
      </c>
      <c r="T118" s="20"/>
      <c r="U118" s="59" t="str">
        <f t="shared" si="29"/>
        <v>0</v>
      </c>
      <c r="V118" s="20"/>
      <c r="W118" s="61" t="str">
        <f t="shared" si="30"/>
        <v>0</v>
      </c>
      <c r="X118" s="22"/>
      <c r="Y118" s="12">
        <v>475</v>
      </c>
    </row>
    <row r="119" spans="1:25" x14ac:dyDescent="0.25">
      <c r="A119" s="7">
        <v>51108000040000</v>
      </c>
      <c r="B119" s="64" t="str">
        <f t="shared" si="31"/>
        <v>511</v>
      </c>
      <c r="C119" s="63" t="str">
        <f t="shared" si="16"/>
        <v>08</v>
      </c>
      <c r="D119" s="51" t="str">
        <f t="shared" si="17"/>
        <v>0</v>
      </c>
      <c r="E119" s="53" t="str">
        <f t="shared" si="18"/>
        <v>0</v>
      </c>
      <c r="F119" s="57" t="str">
        <f t="shared" si="19"/>
        <v>0</v>
      </c>
      <c r="G119" s="58" t="str">
        <f t="shared" si="20"/>
        <v>0</v>
      </c>
      <c r="H119" s="60" t="str">
        <f t="shared" si="21"/>
        <v>4</v>
      </c>
      <c r="I119" s="62" t="str">
        <f t="shared" si="22"/>
        <v>0</v>
      </c>
      <c r="J119" s="65" t="str">
        <f t="shared" si="23"/>
        <v>000</v>
      </c>
      <c r="K119" s="50" t="str">
        <f t="shared" si="24"/>
        <v>08</v>
      </c>
      <c r="L119" s="8" t="s">
        <v>49</v>
      </c>
      <c r="M119" s="52" t="str">
        <f t="shared" si="25"/>
        <v>0</v>
      </c>
      <c r="N119" s="10"/>
      <c r="O119" s="54" t="str">
        <f t="shared" si="26"/>
        <v>0</v>
      </c>
      <c r="P119" s="10"/>
      <c r="Q119" s="56" t="str">
        <f t="shared" si="27"/>
        <v>0</v>
      </c>
      <c r="R119" s="10"/>
      <c r="S119" s="55" t="str">
        <f t="shared" si="28"/>
        <v>0</v>
      </c>
      <c r="T119" s="10"/>
      <c r="U119" s="59" t="str">
        <f t="shared" si="29"/>
        <v>4</v>
      </c>
      <c r="V119" s="28" t="s">
        <v>18</v>
      </c>
      <c r="W119" s="61" t="str">
        <f t="shared" si="30"/>
        <v>0</v>
      </c>
      <c r="X119" s="11"/>
      <c r="Y119" s="12">
        <v>151</v>
      </c>
    </row>
    <row r="120" spans="1:25" x14ac:dyDescent="0.25">
      <c r="A120" s="7">
        <v>51108000080000</v>
      </c>
      <c r="B120" s="64" t="str">
        <f t="shared" si="31"/>
        <v>511</v>
      </c>
      <c r="C120" s="63" t="str">
        <f t="shared" si="16"/>
        <v>08</v>
      </c>
      <c r="D120" s="51" t="str">
        <f t="shared" si="17"/>
        <v>0</v>
      </c>
      <c r="E120" s="53" t="str">
        <f t="shared" si="18"/>
        <v>0</v>
      </c>
      <c r="F120" s="57" t="str">
        <f t="shared" si="19"/>
        <v>0</v>
      </c>
      <c r="G120" s="58" t="str">
        <f t="shared" si="20"/>
        <v>0</v>
      </c>
      <c r="H120" s="60" t="str">
        <f t="shared" si="21"/>
        <v>8</v>
      </c>
      <c r="I120" s="62" t="str">
        <f t="shared" si="22"/>
        <v>0</v>
      </c>
      <c r="J120" s="65" t="str">
        <f t="shared" si="23"/>
        <v>000</v>
      </c>
      <c r="K120" s="50" t="str">
        <f t="shared" si="24"/>
        <v>08</v>
      </c>
      <c r="L120" s="13"/>
      <c r="M120" s="52" t="str">
        <f t="shared" si="25"/>
        <v>0</v>
      </c>
      <c r="N120" s="15"/>
      <c r="O120" s="54" t="str">
        <f t="shared" si="26"/>
        <v>0</v>
      </c>
      <c r="P120" s="20"/>
      <c r="Q120" s="56" t="str">
        <f t="shared" si="27"/>
        <v>0</v>
      </c>
      <c r="R120" s="15"/>
      <c r="S120" s="55" t="str">
        <f t="shared" si="28"/>
        <v>0</v>
      </c>
      <c r="T120" s="15"/>
      <c r="U120" s="59" t="str">
        <f t="shared" si="29"/>
        <v>8</v>
      </c>
      <c r="V120" s="28" t="s">
        <v>50</v>
      </c>
      <c r="W120" s="61" t="str">
        <f t="shared" si="30"/>
        <v>0</v>
      </c>
      <c r="X120" s="22"/>
      <c r="Y120" s="12">
        <v>150</v>
      </c>
    </row>
    <row r="121" spans="1:25" x14ac:dyDescent="0.25">
      <c r="A121" s="7">
        <v>51108010021000</v>
      </c>
      <c r="B121" s="64" t="str">
        <f t="shared" si="31"/>
        <v>511</v>
      </c>
      <c r="C121" s="63" t="str">
        <f t="shared" si="16"/>
        <v>08</v>
      </c>
      <c r="D121" s="51" t="str">
        <f t="shared" si="17"/>
        <v>0</v>
      </c>
      <c r="E121" s="53" t="str">
        <f t="shared" si="18"/>
        <v>1</v>
      </c>
      <c r="F121" s="57" t="str">
        <f t="shared" si="19"/>
        <v>0</v>
      </c>
      <c r="G121" s="58" t="str">
        <f t="shared" si="20"/>
        <v>0</v>
      </c>
      <c r="H121" s="60" t="str">
        <f t="shared" si="21"/>
        <v>2</v>
      </c>
      <c r="I121" s="62" t="str">
        <f t="shared" si="22"/>
        <v>1</v>
      </c>
      <c r="J121" s="65" t="str">
        <f t="shared" si="23"/>
        <v>000</v>
      </c>
      <c r="K121" s="50" t="str">
        <f t="shared" si="24"/>
        <v>08</v>
      </c>
      <c r="L121" s="13"/>
      <c r="M121" s="52" t="str">
        <f t="shared" si="25"/>
        <v>0</v>
      </c>
      <c r="N121" s="15"/>
      <c r="O121" s="54" t="str">
        <f t="shared" si="26"/>
        <v>1</v>
      </c>
      <c r="P121" s="8" t="s">
        <v>7</v>
      </c>
      <c r="Q121" s="56" t="str">
        <f t="shared" si="27"/>
        <v>0</v>
      </c>
      <c r="R121" s="15"/>
      <c r="S121" s="55" t="str">
        <f t="shared" si="28"/>
        <v>0</v>
      </c>
      <c r="T121" s="15"/>
      <c r="U121" s="59" t="str">
        <f t="shared" si="29"/>
        <v>2</v>
      </c>
      <c r="V121" s="16" t="s">
        <v>30</v>
      </c>
      <c r="W121" s="61" t="str">
        <f t="shared" si="30"/>
        <v>1</v>
      </c>
      <c r="X121" s="26" t="s">
        <v>51</v>
      </c>
      <c r="Y121" s="12">
        <v>507</v>
      </c>
    </row>
    <row r="122" spans="1:25" x14ac:dyDescent="0.25">
      <c r="A122" s="7">
        <v>51108010022000</v>
      </c>
      <c r="B122" s="64" t="str">
        <f t="shared" si="31"/>
        <v>511</v>
      </c>
      <c r="C122" s="63" t="str">
        <f t="shared" si="16"/>
        <v>08</v>
      </c>
      <c r="D122" s="51" t="str">
        <f t="shared" si="17"/>
        <v>0</v>
      </c>
      <c r="E122" s="53" t="str">
        <f t="shared" si="18"/>
        <v>1</v>
      </c>
      <c r="F122" s="57" t="str">
        <f t="shared" si="19"/>
        <v>0</v>
      </c>
      <c r="G122" s="58" t="str">
        <f t="shared" si="20"/>
        <v>0</v>
      </c>
      <c r="H122" s="60" t="str">
        <f t="shared" si="21"/>
        <v>2</v>
      </c>
      <c r="I122" s="62" t="str">
        <f t="shared" si="22"/>
        <v>2</v>
      </c>
      <c r="J122" s="65" t="str">
        <f t="shared" si="23"/>
        <v>000</v>
      </c>
      <c r="K122" s="50" t="str">
        <f t="shared" si="24"/>
        <v>08</v>
      </c>
      <c r="L122" s="13"/>
      <c r="M122" s="52" t="str">
        <f t="shared" si="25"/>
        <v>0</v>
      </c>
      <c r="N122" s="15"/>
      <c r="O122" s="54" t="str">
        <f t="shared" si="26"/>
        <v>1</v>
      </c>
      <c r="P122" s="13"/>
      <c r="Q122" s="56" t="str">
        <f t="shared" si="27"/>
        <v>0</v>
      </c>
      <c r="R122" s="15"/>
      <c r="S122" s="55" t="str">
        <f t="shared" si="28"/>
        <v>0</v>
      </c>
      <c r="T122" s="15"/>
      <c r="U122" s="59" t="str">
        <f t="shared" si="29"/>
        <v>2</v>
      </c>
      <c r="V122" s="19"/>
      <c r="W122" s="61" t="str">
        <f t="shared" si="30"/>
        <v>2</v>
      </c>
      <c r="X122" s="26" t="s">
        <v>52</v>
      </c>
      <c r="Y122" s="12">
        <v>394</v>
      </c>
    </row>
    <row r="123" spans="1:25" x14ac:dyDescent="0.25">
      <c r="A123" s="7">
        <v>51108010023000</v>
      </c>
      <c r="B123" s="64" t="str">
        <f t="shared" si="31"/>
        <v>511</v>
      </c>
      <c r="C123" s="63" t="str">
        <f t="shared" si="16"/>
        <v>08</v>
      </c>
      <c r="D123" s="51" t="str">
        <f t="shared" si="17"/>
        <v>0</v>
      </c>
      <c r="E123" s="53" t="str">
        <f t="shared" si="18"/>
        <v>1</v>
      </c>
      <c r="F123" s="57" t="str">
        <f t="shared" si="19"/>
        <v>0</v>
      </c>
      <c r="G123" s="58" t="str">
        <f t="shared" si="20"/>
        <v>0</v>
      </c>
      <c r="H123" s="60" t="str">
        <f t="shared" si="21"/>
        <v>2</v>
      </c>
      <c r="I123" s="62" t="str">
        <f t="shared" si="22"/>
        <v>3</v>
      </c>
      <c r="J123" s="65" t="str">
        <f t="shared" si="23"/>
        <v>000</v>
      </c>
      <c r="K123" s="50" t="str">
        <f t="shared" si="24"/>
        <v>08</v>
      </c>
      <c r="L123" s="13"/>
      <c r="M123" s="52" t="str">
        <f t="shared" si="25"/>
        <v>0</v>
      </c>
      <c r="N123" s="15"/>
      <c r="O123" s="54" t="str">
        <f t="shared" si="26"/>
        <v>1</v>
      </c>
      <c r="P123" s="18"/>
      <c r="Q123" s="56" t="str">
        <f t="shared" si="27"/>
        <v>0</v>
      </c>
      <c r="R123" s="15"/>
      <c r="S123" s="55" t="str">
        <f t="shared" si="28"/>
        <v>0</v>
      </c>
      <c r="T123" s="15"/>
      <c r="U123" s="59" t="str">
        <f t="shared" si="29"/>
        <v>2</v>
      </c>
      <c r="V123" s="19"/>
      <c r="W123" s="61" t="str">
        <f t="shared" si="30"/>
        <v>3</v>
      </c>
      <c r="X123" s="26" t="s">
        <v>53</v>
      </c>
      <c r="Y123" s="12">
        <v>346</v>
      </c>
    </row>
    <row r="124" spans="1:25" x14ac:dyDescent="0.25">
      <c r="A124" s="7">
        <v>51108020021000</v>
      </c>
      <c r="B124" s="64" t="str">
        <f t="shared" si="31"/>
        <v>511</v>
      </c>
      <c r="C124" s="63" t="str">
        <f t="shared" si="16"/>
        <v>08</v>
      </c>
      <c r="D124" s="51" t="str">
        <f t="shared" si="17"/>
        <v>0</v>
      </c>
      <c r="E124" s="53" t="str">
        <f t="shared" si="18"/>
        <v>2</v>
      </c>
      <c r="F124" s="57" t="str">
        <f t="shared" si="19"/>
        <v>0</v>
      </c>
      <c r="G124" s="58" t="str">
        <f t="shared" si="20"/>
        <v>0</v>
      </c>
      <c r="H124" s="60" t="str">
        <f t="shared" si="21"/>
        <v>2</v>
      </c>
      <c r="I124" s="62" t="str">
        <f t="shared" si="22"/>
        <v>1</v>
      </c>
      <c r="J124" s="65" t="str">
        <f t="shared" si="23"/>
        <v>000</v>
      </c>
      <c r="K124" s="50" t="str">
        <f t="shared" si="24"/>
        <v>08</v>
      </c>
      <c r="L124" s="13"/>
      <c r="M124" s="52" t="str">
        <f t="shared" si="25"/>
        <v>0</v>
      </c>
      <c r="N124" s="15"/>
      <c r="O124" s="54" t="str">
        <f t="shared" si="26"/>
        <v>2</v>
      </c>
      <c r="P124" s="8" t="s">
        <v>9</v>
      </c>
      <c r="Q124" s="56" t="str">
        <f t="shared" si="27"/>
        <v>0</v>
      </c>
      <c r="R124" s="15"/>
      <c r="S124" s="55" t="str">
        <f t="shared" si="28"/>
        <v>0</v>
      </c>
      <c r="T124" s="15"/>
      <c r="U124" s="59" t="str">
        <f t="shared" si="29"/>
        <v>2</v>
      </c>
      <c r="V124" s="19"/>
      <c r="W124" s="61" t="str">
        <f t="shared" si="30"/>
        <v>1</v>
      </c>
      <c r="X124" s="26" t="s">
        <v>51</v>
      </c>
      <c r="Y124" s="12">
        <v>603</v>
      </c>
    </row>
    <row r="125" spans="1:25" x14ac:dyDescent="0.25">
      <c r="A125" s="7">
        <v>51108020022000</v>
      </c>
      <c r="B125" s="64" t="str">
        <f t="shared" si="31"/>
        <v>511</v>
      </c>
      <c r="C125" s="63" t="str">
        <f t="shared" si="16"/>
        <v>08</v>
      </c>
      <c r="D125" s="51" t="str">
        <f t="shared" si="17"/>
        <v>0</v>
      </c>
      <c r="E125" s="53" t="str">
        <f t="shared" si="18"/>
        <v>2</v>
      </c>
      <c r="F125" s="57" t="str">
        <f t="shared" si="19"/>
        <v>0</v>
      </c>
      <c r="G125" s="58" t="str">
        <f t="shared" si="20"/>
        <v>0</v>
      </c>
      <c r="H125" s="60" t="str">
        <f t="shared" si="21"/>
        <v>2</v>
      </c>
      <c r="I125" s="62" t="str">
        <f t="shared" si="22"/>
        <v>2</v>
      </c>
      <c r="J125" s="65" t="str">
        <f t="shared" si="23"/>
        <v>000</v>
      </c>
      <c r="K125" s="50" t="str">
        <f t="shared" si="24"/>
        <v>08</v>
      </c>
      <c r="L125" s="13"/>
      <c r="M125" s="52" t="str">
        <f t="shared" si="25"/>
        <v>0</v>
      </c>
      <c r="N125" s="15"/>
      <c r="O125" s="54" t="str">
        <f t="shared" si="26"/>
        <v>2</v>
      </c>
      <c r="P125" s="13"/>
      <c r="Q125" s="56" t="str">
        <f t="shared" si="27"/>
        <v>0</v>
      </c>
      <c r="R125" s="15"/>
      <c r="S125" s="55" t="str">
        <f t="shared" si="28"/>
        <v>0</v>
      </c>
      <c r="T125" s="15"/>
      <c r="U125" s="59" t="str">
        <f t="shared" si="29"/>
        <v>2</v>
      </c>
      <c r="V125" s="19"/>
      <c r="W125" s="61" t="str">
        <f t="shared" si="30"/>
        <v>2</v>
      </c>
      <c r="X125" s="26" t="s">
        <v>52</v>
      </c>
      <c r="Y125" s="12">
        <v>599</v>
      </c>
    </row>
    <row r="126" spans="1:25" x14ac:dyDescent="0.25">
      <c r="A126" s="7">
        <v>51108020023000</v>
      </c>
      <c r="B126" s="64" t="str">
        <f t="shared" si="31"/>
        <v>511</v>
      </c>
      <c r="C126" s="63" t="str">
        <f t="shared" si="16"/>
        <v>08</v>
      </c>
      <c r="D126" s="51" t="str">
        <f t="shared" si="17"/>
        <v>0</v>
      </c>
      <c r="E126" s="53" t="str">
        <f t="shared" si="18"/>
        <v>2</v>
      </c>
      <c r="F126" s="57" t="str">
        <f t="shared" si="19"/>
        <v>0</v>
      </c>
      <c r="G126" s="58" t="str">
        <f t="shared" si="20"/>
        <v>0</v>
      </c>
      <c r="H126" s="60" t="str">
        <f t="shared" si="21"/>
        <v>2</v>
      </c>
      <c r="I126" s="62" t="str">
        <f t="shared" si="22"/>
        <v>3</v>
      </c>
      <c r="J126" s="65" t="str">
        <f t="shared" si="23"/>
        <v>000</v>
      </c>
      <c r="K126" s="50" t="str">
        <f t="shared" si="24"/>
        <v>08</v>
      </c>
      <c r="L126" s="18"/>
      <c r="M126" s="52" t="str">
        <f t="shared" si="25"/>
        <v>0</v>
      </c>
      <c r="N126" s="20"/>
      <c r="O126" s="54" t="str">
        <f t="shared" si="26"/>
        <v>2</v>
      </c>
      <c r="P126" s="18"/>
      <c r="Q126" s="56" t="str">
        <f t="shared" si="27"/>
        <v>0</v>
      </c>
      <c r="R126" s="20"/>
      <c r="S126" s="55" t="str">
        <f t="shared" si="28"/>
        <v>0</v>
      </c>
      <c r="T126" s="20"/>
      <c r="U126" s="59" t="str">
        <f t="shared" si="29"/>
        <v>2</v>
      </c>
      <c r="V126" s="21"/>
      <c r="W126" s="61" t="str">
        <f t="shared" si="30"/>
        <v>3</v>
      </c>
      <c r="X126" s="26" t="s">
        <v>53</v>
      </c>
      <c r="Y126" s="12">
        <v>530</v>
      </c>
    </row>
    <row r="127" spans="1:25" x14ac:dyDescent="0.25">
      <c r="A127" s="7">
        <v>51109110000000</v>
      </c>
      <c r="B127" s="64" t="str">
        <f t="shared" si="31"/>
        <v>511</v>
      </c>
      <c r="C127" s="63" t="str">
        <f t="shared" si="16"/>
        <v>09</v>
      </c>
      <c r="D127" s="51" t="str">
        <f t="shared" si="17"/>
        <v>1</v>
      </c>
      <c r="E127" s="53" t="str">
        <f t="shared" si="18"/>
        <v>1</v>
      </c>
      <c r="F127" s="57" t="str">
        <f t="shared" si="19"/>
        <v>0</v>
      </c>
      <c r="G127" s="58" t="str">
        <f t="shared" si="20"/>
        <v>0</v>
      </c>
      <c r="H127" s="60" t="str">
        <f t="shared" si="21"/>
        <v>0</v>
      </c>
      <c r="I127" s="62" t="str">
        <f t="shared" si="22"/>
        <v>0</v>
      </c>
      <c r="J127" s="65" t="str">
        <f t="shared" si="23"/>
        <v>000</v>
      </c>
      <c r="K127" s="50" t="str">
        <f t="shared" si="24"/>
        <v>09</v>
      </c>
      <c r="L127" s="8" t="s">
        <v>54</v>
      </c>
      <c r="M127" s="52" t="str">
        <f t="shared" si="25"/>
        <v>1</v>
      </c>
      <c r="N127" s="8" t="s">
        <v>55</v>
      </c>
      <c r="O127" s="54" t="str">
        <f t="shared" si="26"/>
        <v>1</v>
      </c>
      <c r="P127" s="14" t="s">
        <v>7</v>
      </c>
      <c r="Q127" s="56" t="str">
        <f t="shared" si="27"/>
        <v>0</v>
      </c>
      <c r="R127" s="10"/>
      <c r="S127" s="55" t="str">
        <f t="shared" si="28"/>
        <v>0</v>
      </c>
      <c r="T127" s="10"/>
      <c r="U127" s="59" t="str">
        <f t="shared" si="29"/>
        <v>0</v>
      </c>
      <c r="V127" s="10"/>
      <c r="W127" s="61" t="str">
        <f t="shared" si="30"/>
        <v>0</v>
      </c>
      <c r="X127" s="11"/>
      <c r="Y127" s="12">
        <v>359</v>
      </c>
    </row>
    <row r="128" spans="1:25" x14ac:dyDescent="0.25">
      <c r="A128" s="7">
        <v>51109120000000</v>
      </c>
      <c r="B128" s="64" t="str">
        <f t="shared" si="31"/>
        <v>511</v>
      </c>
      <c r="C128" s="63" t="str">
        <f t="shared" si="16"/>
        <v>09</v>
      </c>
      <c r="D128" s="51" t="str">
        <f t="shared" si="17"/>
        <v>1</v>
      </c>
      <c r="E128" s="53" t="str">
        <f t="shared" si="18"/>
        <v>2</v>
      </c>
      <c r="F128" s="57" t="str">
        <f t="shared" si="19"/>
        <v>0</v>
      </c>
      <c r="G128" s="58" t="str">
        <f t="shared" si="20"/>
        <v>0</v>
      </c>
      <c r="H128" s="60" t="str">
        <f t="shared" si="21"/>
        <v>0</v>
      </c>
      <c r="I128" s="62" t="str">
        <f t="shared" si="22"/>
        <v>0</v>
      </c>
      <c r="J128" s="65" t="str">
        <f t="shared" si="23"/>
        <v>000</v>
      </c>
      <c r="K128" s="50" t="str">
        <f t="shared" si="24"/>
        <v>09</v>
      </c>
      <c r="L128" s="13"/>
      <c r="M128" s="52" t="str">
        <f t="shared" si="25"/>
        <v>1</v>
      </c>
      <c r="N128" s="18"/>
      <c r="O128" s="54" t="str">
        <f t="shared" si="26"/>
        <v>2</v>
      </c>
      <c r="P128" s="14" t="s">
        <v>9</v>
      </c>
      <c r="Q128" s="56" t="str">
        <f t="shared" si="27"/>
        <v>0</v>
      </c>
      <c r="R128" s="15"/>
      <c r="S128" s="55" t="str">
        <f t="shared" si="28"/>
        <v>0</v>
      </c>
      <c r="T128" s="15"/>
      <c r="U128" s="59" t="str">
        <f t="shared" si="29"/>
        <v>0</v>
      </c>
      <c r="V128" s="15"/>
      <c r="W128" s="61" t="str">
        <f t="shared" si="30"/>
        <v>0</v>
      </c>
      <c r="X128" s="17"/>
      <c r="Y128" s="12">
        <v>879</v>
      </c>
    </row>
    <row r="129" spans="1:25" x14ac:dyDescent="0.25">
      <c r="A129" s="7">
        <v>51109210000000</v>
      </c>
      <c r="B129" s="64" t="str">
        <f t="shared" si="31"/>
        <v>511</v>
      </c>
      <c r="C129" s="63" t="str">
        <f t="shared" si="16"/>
        <v>09</v>
      </c>
      <c r="D129" s="51" t="str">
        <f t="shared" si="17"/>
        <v>2</v>
      </c>
      <c r="E129" s="53" t="str">
        <f t="shared" si="18"/>
        <v>1</v>
      </c>
      <c r="F129" s="57" t="str">
        <f t="shared" si="19"/>
        <v>0</v>
      </c>
      <c r="G129" s="58" t="str">
        <f t="shared" si="20"/>
        <v>0</v>
      </c>
      <c r="H129" s="60" t="str">
        <f t="shared" si="21"/>
        <v>0</v>
      </c>
      <c r="I129" s="62" t="str">
        <f t="shared" si="22"/>
        <v>0</v>
      </c>
      <c r="J129" s="65" t="str">
        <f t="shared" si="23"/>
        <v>000</v>
      </c>
      <c r="K129" s="50" t="str">
        <f t="shared" si="24"/>
        <v>09</v>
      </c>
      <c r="L129" s="13"/>
      <c r="M129" s="52" t="str">
        <f t="shared" si="25"/>
        <v>2</v>
      </c>
      <c r="N129" s="8" t="s">
        <v>56</v>
      </c>
      <c r="O129" s="54" t="str">
        <f t="shared" si="26"/>
        <v>1</v>
      </c>
      <c r="P129" s="14" t="s">
        <v>7</v>
      </c>
      <c r="Q129" s="56" t="str">
        <f t="shared" si="27"/>
        <v>0</v>
      </c>
      <c r="R129" s="15"/>
      <c r="S129" s="55" t="str">
        <f t="shared" si="28"/>
        <v>0</v>
      </c>
      <c r="T129" s="15"/>
      <c r="U129" s="59" t="str">
        <f t="shared" si="29"/>
        <v>0</v>
      </c>
      <c r="V129" s="15"/>
      <c r="W129" s="61" t="str">
        <f t="shared" si="30"/>
        <v>0</v>
      </c>
      <c r="X129" s="17"/>
      <c r="Y129" s="12">
        <v>135</v>
      </c>
    </row>
    <row r="130" spans="1:25" x14ac:dyDescent="0.25">
      <c r="A130" s="7">
        <v>51109220000000</v>
      </c>
      <c r="B130" s="64" t="str">
        <f t="shared" si="31"/>
        <v>511</v>
      </c>
      <c r="C130" s="63" t="str">
        <f t="shared" si="16"/>
        <v>09</v>
      </c>
      <c r="D130" s="51" t="str">
        <f t="shared" si="17"/>
        <v>2</v>
      </c>
      <c r="E130" s="53" t="str">
        <f t="shared" si="18"/>
        <v>2</v>
      </c>
      <c r="F130" s="57" t="str">
        <f t="shared" si="19"/>
        <v>0</v>
      </c>
      <c r="G130" s="58" t="str">
        <f t="shared" si="20"/>
        <v>0</v>
      </c>
      <c r="H130" s="60" t="str">
        <f t="shared" si="21"/>
        <v>0</v>
      </c>
      <c r="I130" s="62" t="str">
        <f t="shared" si="22"/>
        <v>0</v>
      </c>
      <c r="J130" s="65" t="str">
        <f t="shared" si="23"/>
        <v>000</v>
      </c>
      <c r="K130" s="50" t="str">
        <f t="shared" si="24"/>
        <v>09</v>
      </c>
      <c r="L130" s="13"/>
      <c r="M130" s="52" t="str">
        <f t="shared" si="25"/>
        <v>2</v>
      </c>
      <c r="N130" s="18"/>
      <c r="O130" s="54" t="str">
        <f t="shared" si="26"/>
        <v>2</v>
      </c>
      <c r="P130" s="14" t="s">
        <v>9</v>
      </c>
      <c r="Q130" s="56" t="str">
        <f t="shared" si="27"/>
        <v>0</v>
      </c>
      <c r="R130" s="15"/>
      <c r="S130" s="55" t="str">
        <f t="shared" si="28"/>
        <v>0</v>
      </c>
      <c r="T130" s="15"/>
      <c r="U130" s="59" t="str">
        <f t="shared" si="29"/>
        <v>0</v>
      </c>
      <c r="V130" s="15"/>
      <c r="W130" s="61" t="str">
        <f t="shared" si="30"/>
        <v>0</v>
      </c>
      <c r="X130" s="17"/>
      <c r="Y130" s="12">
        <v>139</v>
      </c>
    </row>
    <row r="131" spans="1:25" x14ac:dyDescent="0.25">
      <c r="A131" s="7">
        <v>51109310000000</v>
      </c>
      <c r="B131" s="64" t="str">
        <f t="shared" si="31"/>
        <v>511</v>
      </c>
      <c r="C131" s="63" t="str">
        <f t="shared" ref="C131:C153" si="32">MID(A131,4,2)</f>
        <v>09</v>
      </c>
      <c r="D131" s="51" t="str">
        <f t="shared" ref="D131:D153" si="33">MID(A131,6,1)</f>
        <v>3</v>
      </c>
      <c r="E131" s="53" t="str">
        <f t="shared" ref="E131:E153" si="34">MID(A131,7,1)</f>
        <v>1</v>
      </c>
      <c r="F131" s="57" t="str">
        <f t="shared" ref="F131:F153" si="35">MID(A131,8,1)</f>
        <v>0</v>
      </c>
      <c r="G131" s="58" t="str">
        <f t="shared" ref="G131:G153" si="36">MID(A131,9,1)</f>
        <v>0</v>
      </c>
      <c r="H131" s="60" t="str">
        <f t="shared" ref="H131:H153" si="37">MID(A131,10,1)</f>
        <v>0</v>
      </c>
      <c r="I131" s="62" t="str">
        <f t="shared" ref="I131:I153" si="38">MID(A131,11,1)</f>
        <v>0</v>
      </c>
      <c r="J131" s="65" t="str">
        <f t="shared" ref="J131:J153" si="39">MID(A131,12,3)</f>
        <v>000</v>
      </c>
      <c r="K131" s="50" t="str">
        <f t="shared" ref="K131:K153" si="40">MID(A131,4,2)</f>
        <v>09</v>
      </c>
      <c r="L131" s="13"/>
      <c r="M131" s="52" t="str">
        <f t="shared" ref="M131:M153" si="41">MID(A131,6,1)</f>
        <v>3</v>
      </c>
      <c r="N131" s="8" t="s">
        <v>57</v>
      </c>
      <c r="O131" s="54" t="str">
        <f t="shared" ref="O131:O153" si="42">MID(A131,7,1)</f>
        <v>1</v>
      </c>
      <c r="P131" s="14" t="s">
        <v>7</v>
      </c>
      <c r="Q131" s="56" t="str">
        <f t="shared" ref="Q131:Q153" si="43">MID(A131,8,1)</f>
        <v>0</v>
      </c>
      <c r="R131" s="15"/>
      <c r="S131" s="55" t="str">
        <f t="shared" ref="S131:S153" si="44">MID(A131,9,1)</f>
        <v>0</v>
      </c>
      <c r="T131" s="15"/>
      <c r="U131" s="59" t="str">
        <f t="shared" ref="U131:U153" si="45">MID(A131,10,1)</f>
        <v>0</v>
      </c>
      <c r="V131" s="15"/>
      <c r="W131" s="61" t="str">
        <f t="shared" ref="W131:W153" si="46">MID(A131,11,1)</f>
        <v>0</v>
      </c>
      <c r="X131" s="17"/>
      <c r="Y131" s="12">
        <v>134</v>
      </c>
    </row>
    <row r="132" spans="1:25" x14ac:dyDescent="0.25">
      <c r="A132" s="7">
        <v>51109320000000</v>
      </c>
      <c r="B132" s="64" t="str">
        <f t="shared" ref="B132:B153" si="47">MID(A132,1,3)</f>
        <v>511</v>
      </c>
      <c r="C132" s="63" t="str">
        <f t="shared" si="32"/>
        <v>09</v>
      </c>
      <c r="D132" s="51" t="str">
        <f t="shared" si="33"/>
        <v>3</v>
      </c>
      <c r="E132" s="53" t="str">
        <f t="shared" si="34"/>
        <v>2</v>
      </c>
      <c r="F132" s="57" t="str">
        <f t="shared" si="35"/>
        <v>0</v>
      </c>
      <c r="G132" s="58" t="str">
        <f t="shared" si="36"/>
        <v>0</v>
      </c>
      <c r="H132" s="60" t="str">
        <f t="shared" si="37"/>
        <v>0</v>
      </c>
      <c r="I132" s="62" t="str">
        <f t="shared" si="38"/>
        <v>0</v>
      </c>
      <c r="J132" s="65" t="str">
        <f t="shared" si="39"/>
        <v>000</v>
      </c>
      <c r="K132" s="50" t="str">
        <f t="shared" si="40"/>
        <v>09</v>
      </c>
      <c r="L132" s="13"/>
      <c r="M132" s="52" t="str">
        <f t="shared" si="41"/>
        <v>3</v>
      </c>
      <c r="N132" s="18"/>
      <c r="O132" s="54" t="str">
        <f t="shared" si="42"/>
        <v>2</v>
      </c>
      <c r="P132" s="14" t="s">
        <v>9</v>
      </c>
      <c r="Q132" s="56" t="str">
        <f t="shared" si="43"/>
        <v>0</v>
      </c>
      <c r="R132" s="15"/>
      <c r="S132" s="55" t="str">
        <f t="shared" si="44"/>
        <v>0</v>
      </c>
      <c r="T132" s="15"/>
      <c r="U132" s="59" t="str">
        <f t="shared" si="45"/>
        <v>0</v>
      </c>
      <c r="V132" s="15"/>
      <c r="W132" s="61" t="str">
        <f t="shared" si="46"/>
        <v>0</v>
      </c>
      <c r="X132" s="17"/>
      <c r="Y132" s="12">
        <v>231</v>
      </c>
    </row>
    <row r="133" spans="1:25" x14ac:dyDescent="0.25">
      <c r="A133" s="7">
        <v>51109410000000</v>
      </c>
      <c r="B133" s="64" t="str">
        <f t="shared" si="47"/>
        <v>511</v>
      </c>
      <c r="C133" s="63" t="str">
        <f t="shared" si="32"/>
        <v>09</v>
      </c>
      <c r="D133" s="51" t="str">
        <f t="shared" si="33"/>
        <v>4</v>
      </c>
      <c r="E133" s="53" t="str">
        <f t="shared" si="34"/>
        <v>1</v>
      </c>
      <c r="F133" s="57" t="str">
        <f t="shared" si="35"/>
        <v>0</v>
      </c>
      <c r="G133" s="58" t="str">
        <f t="shared" si="36"/>
        <v>0</v>
      </c>
      <c r="H133" s="60" t="str">
        <f t="shared" si="37"/>
        <v>0</v>
      </c>
      <c r="I133" s="62" t="str">
        <f t="shared" si="38"/>
        <v>0</v>
      </c>
      <c r="J133" s="65" t="str">
        <f t="shared" si="39"/>
        <v>000</v>
      </c>
      <c r="K133" s="50" t="str">
        <f t="shared" si="40"/>
        <v>09</v>
      </c>
      <c r="L133" s="13"/>
      <c r="M133" s="52" t="str">
        <f t="shared" si="41"/>
        <v>4</v>
      </c>
      <c r="N133" s="8" t="s">
        <v>58</v>
      </c>
      <c r="O133" s="54" t="str">
        <f t="shared" si="42"/>
        <v>1</v>
      </c>
      <c r="P133" s="14" t="s">
        <v>7</v>
      </c>
      <c r="Q133" s="56" t="str">
        <f t="shared" si="43"/>
        <v>0</v>
      </c>
      <c r="R133" s="15"/>
      <c r="S133" s="55" t="str">
        <f t="shared" si="44"/>
        <v>0</v>
      </c>
      <c r="T133" s="15"/>
      <c r="U133" s="59" t="str">
        <f t="shared" si="45"/>
        <v>0</v>
      </c>
      <c r="V133" s="15"/>
      <c r="W133" s="61" t="str">
        <f t="shared" si="46"/>
        <v>0</v>
      </c>
      <c r="X133" s="17"/>
      <c r="Y133" s="12">
        <v>158</v>
      </c>
    </row>
    <row r="134" spans="1:25" x14ac:dyDescent="0.25">
      <c r="A134" s="7">
        <v>51109420000000</v>
      </c>
      <c r="B134" s="64" t="str">
        <f t="shared" si="47"/>
        <v>511</v>
      </c>
      <c r="C134" s="63" t="str">
        <f t="shared" si="32"/>
        <v>09</v>
      </c>
      <c r="D134" s="51" t="str">
        <f t="shared" si="33"/>
        <v>4</v>
      </c>
      <c r="E134" s="53" t="str">
        <f t="shared" si="34"/>
        <v>2</v>
      </c>
      <c r="F134" s="57" t="str">
        <f t="shared" si="35"/>
        <v>0</v>
      </c>
      <c r="G134" s="58" t="str">
        <f t="shared" si="36"/>
        <v>0</v>
      </c>
      <c r="H134" s="60" t="str">
        <f t="shared" si="37"/>
        <v>0</v>
      </c>
      <c r="I134" s="62" t="str">
        <f t="shared" si="38"/>
        <v>0</v>
      </c>
      <c r="J134" s="65" t="str">
        <f t="shared" si="39"/>
        <v>000</v>
      </c>
      <c r="K134" s="50" t="str">
        <f t="shared" si="40"/>
        <v>09</v>
      </c>
      <c r="L134" s="18"/>
      <c r="M134" s="52" t="str">
        <f t="shared" si="41"/>
        <v>4</v>
      </c>
      <c r="N134" s="18"/>
      <c r="O134" s="54" t="str">
        <f t="shared" si="42"/>
        <v>2</v>
      </c>
      <c r="P134" s="14" t="s">
        <v>9</v>
      </c>
      <c r="Q134" s="56" t="str">
        <f t="shared" si="43"/>
        <v>0</v>
      </c>
      <c r="R134" s="20"/>
      <c r="S134" s="55" t="str">
        <f t="shared" si="44"/>
        <v>0</v>
      </c>
      <c r="T134" s="20"/>
      <c r="U134" s="59" t="str">
        <f t="shared" si="45"/>
        <v>0</v>
      </c>
      <c r="V134" s="20"/>
      <c r="W134" s="61" t="str">
        <f t="shared" si="46"/>
        <v>0</v>
      </c>
      <c r="X134" s="22"/>
      <c r="Y134" s="12">
        <v>371</v>
      </c>
    </row>
    <row r="135" spans="1:25" x14ac:dyDescent="0.25">
      <c r="A135" s="7">
        <v>51110110000000</v>
      </c>
      <c r="B135" s="64" t="str">
        <f t="shared" si="47"/>
        <v>511</v>
      </c>
      <c r="C135" s="63" t="str">
        <f t="shared" si="32"/>
        <v>10</v>
      </c>
      <c r="D135" s="51" t="str">
        <f t="shared" si="33"/>
        <v>1</v>
      </c>
      <c r="E135" s="53" t="str">
        <f t="shared" si="34"/>
        <v>1</v>
      </c>
      <c r="F135" s="57" t="str">
        <f t="shared" si="35"/>
        <v>0</v>
      </c>
      <c r="G135" s="58" t="str">
        <f t="shared" si="36"/>
        <v>0</v>
      </c>
      <c r="H135" s="60" t="str">
        <f t="shared" si="37"/>
        <v>0</v>
      </c>
      <c r="I135" s="62" t="str">
        <f t="shared" si="38"/>
        <v>0</v>
      </c>
      <c r="J135" s="65" t="str">
        <f t="shared" si="39"/>
        <v>000</v>
      </c>
      <c r="K135" s="50" t="str">
        <f t="shared" si="40"/>
        <v>10</v>
      </c>
      <c r="L135" s="8" t="s">
        <v>59</v>
      </c>
      <c r="M135" s="52" t="str">
        <f t="shared" si="41"/>
        <v>1</v>
      </c>
      <c r="N135" s="8" t="s">
        <v>60</v>
      </c>
      <c r="O135" s="54" t="str">
        <f t="shared" si="42"/>
        <v>1</v>
      </c>
      <c r="P135" s="14" t="s">
        <v>61</v>
      </c>
      <c r="Q135" s="56" t="str">
        <f t="shared" si="43"/>
        <v>0</v>
      </c>
      <c r="R135" s="10"/>
      <c r="S135" s="55" t="str">
        <f t="shared" si="44"/>
        <v>0</v>
      </c>
      <c r="T135" s="10"/>
      <c r="U135" s="59" t="str">
        <f t="shared" si="45"/>
        <v>0</v>
      </c>
      <c r="V135" s="10"/>
      <c r="W135" s="61" t="str">
        <f t="shared" si="46"/>
        <v>0</v>
      </c>
      <c r="X135" s="11"/>
      <c r="Y135" s="12">
        <v>69</v>
      </c>
    </row>
    <row r="136" spans="1:25" x14ac:dyDescent="0.25">
      <c r="A136" s="7">
        <v>51110120000000</v>
      </c>
      <c r="B136" s="64" t="str">
        <f t="shared" si="47"/>
        <v>511</v>
      </c>
      <c r="C136" s="63" t="str">
        <f t="shared" si="32"/>
        <v>10</v>
      </c>
      <c r="D136" s="51" t="str">
        <f t="shared" si="33"/>
        <v>1</v>
      </c>
      <c r="E136" s="53" t="str">
        <f t="shared" si="34"/>
        <v>2</v>
      </c>
      <c r="F136" s="57" t="str">
        <f t="shared" si="35"/>
        <v>0</v>
      </c>
      <c r="G136" s="58" t="str">
        <f t="shared" si="36"/>
        <v>0</v>
      </c>
      <c r="H136" s="60" t="str">
        <f t="shared" si="37"/>
        <v>0</v>
      </c>
      <c r="I136" s="62" t="str">
        <f t="shared" si="38"/>
        <v>0</v>
      </c>
      <c r="J136" s="65" t="str">
        <f t="shared" si="39"/>
        <v>000</v>
      </c>
      <c r="K136" s="50" t="str">
        <f t="shared" si="40"/>
        <v>10</v>
      </c>
      <c r="L136" s="13"/>
      <c r="M136" s="52" t="str">
        <f t="shared" si="41"/>
        <v>1</v>
      </c>
      <c r="N136" s="13"/>
      <c r="O136" s="54" t="str">
        <f t="shared" si="42"/>
        <v>2</v>
      </c>
      <c r="P136" s="14" t="s">
        <v>62</v>
      </c>
      <c r="Q136" s="56" t="str">
        <f t="shared" si="43"/>
        <v>0</v>
      </c>
      <c r="R136" s="15"/>
      <c r="S136" s="55" t="str">
        <f t="shared" si="44"/>
        <v>0</v>
      </c>
      <c r="T136" s="15"/>
      <c r="U136" s="59" t="str">
        <f t="shared" si="45"/>
        <v>0</v>
      </c>
      <c r="V136" s="15"/>
      <c r="W136" s="61" t="str">
        <f t="shared" si="46"/>
        <v>0</v>
      </c>
      <c r="X136" s="17"/>
      <c r="Y136" s="12">
        <v>177</v>
      </c>
    </row>
    <row r="137" spans="1:25" x14ac:dyDescent="0.25">
      <c r="A137" s="7">
        <v>51110130000000</v>
      </c>
      <c r="B137" s="64" t="str">
        <f t="shared" si="47"/>
        <v>511</v>
      </c>
      <c r="C137" s="63" t="str">
        <f t="shared" si="32"/>
        <v>10</v>
      </c>
      <c r="D137" s="51" t="str">
        <f t="shared" si="33"/>
        <v>1</v>
      </c>
      <c r="E137" s="53" t="str">
        <f t="shared" si="34"/>
        <v>3</v>
      </c>
      <c r="F137" s="57" t="str">
        <f t="shared" si="35"/>
        <v>0</v>
      </c>
      <c r="G137" s="58" t="str">
        <f t="shared" si="36"/>
        <v>0</v>
      </c>
      <c r="H137" s="60" t="str">
        <f t="shared" si="37"/>
        <v>0</v>
      </c>
      <c r="I137" s="62" t="str">
        <f t="shared" si="38"/>
        <v>0</v>
      </c>
      <c r="J137" s="65" t="str">
        <f t="shared" si="39"/>
        <v>000</v>
      </c>
      <c r="K137" s="50" t="str">
        <f t="shared" si="40"/>
        <v>10</v>
      </c>
      <c r="L137" s="13"/>
      <c r="M137" s="52" t="str">
        <f t="shared" si="41"/>
        <v>1</v>
      </c>
      <c r="N137" s="13"/>
      <c r="O137" s="54" t="str">
        <f t="shared" si="42"/>
        <v>3</v>
      </c>
      <c r="P137" s="14" t="s">
        <v>63</v>
      </c>
      <c r="Q137" s="56" t="str">
        <f t="shared" si="43"/>
        <v>0</v>
      </c>
      <c r="R137" s="15"/>
      <c r="S137" s="55" t="str">
        <f t="shared" si="44"/>
        <v>0</v>
      </c>
      <c r="T137" s="15"/>
      <c r="U137" s="59" t="str">
        <f t="shared" si="45"/>
        <v>0</v>
      </c>
      <c r="V137" s="15"/>
      <c r="W137" s="61" t="str">
        <f t="shared" si="46"/>
        <v>0</v>
      </c>
      <c r="X137" s="17"/>
      <c r="Y137" s="12">
        <v>376</v>
      </c>
    </row>
    <row r="138" spans="1:25" x14ac:dyDescent="0.25">
      <c r="A138" s="7">
        <v>51110140000000</v>
      </c>
      <c r="B138" s="64" t="str">
        <f t="shared" si="47"/>
        <v>511</v>
      </c>
      <c r="C138" s="63" t="str">
        <f t="shared" si="32"/>
        <v>10</v>
      </c>
      <c r="D138" s="51" t="str">
        <f t="shared" si="33"/>
        <v>1</v>
      </c>
      <c r="E138" s="53" t="str">
        <f t="shared" si="34"/>
        <v>4</v>
      </c>
      <c r="F138" s="57" t="str">
        <f t="shared" si="35"/>
        <v>0</v>
      </c>
      <c r="G138" s="58" t="str">
        <f t="shared" si="36"/>
        <v>0</v>
      </c>
      <c r="H138" s="60" t="str">
        <f t="shared" si="37"/>
        <v>0</v>
      </c>
      <c r="I138" s="62" t="str">
        <f t="shared" si="38"/>
        <v>0</v>
      </c>
      <c r="J138" s="65" t="str">
        <f t="shared" si="39"/>
        <v>000</v>
      </c>
      <c r="K138" s="50" t="str">
        <f t="shared" si="40"/>
        <v>10</v>
      </c>
      <c r="L138" s="13"/>
      <c r="M138" s="52" t="str">
        <f t="shared" si="41"/>
        <v>1</v>
      </c>
      <c r="N138" s="13"/>
      <c r="O138" s="54" t="str">
        <f t="shared" si="42"/>
        <v>4</v>
      </c>
      <c r="P138" s="14" t="s">
        <v>64</v>
      </c>
      <c r="Q138" s="56" t="str">
        <f t="shared" si="43"/>
        <v>0</v>
      </c>
      <c r="R138" s="15"/>
      <c r="S138" s="55" t="str">
        <f t="shared" si="44"/>
        <v>0</v>
      </c>
      <c r="T138" s="15"/>
      <c r="U138" s="59" t="str">
        <f t="shared" si="45"/>
        <v>0</v>
      </c>
      <c r="V138" s="15"/>
      <c r="W138" s="61" t="str">
        <f t="shared" si="46"/>
        <v>0</v>
      </c>
      <c r="X138" s="17"/>
      <c r="Y138" s="12">
        <v>796</v>
      </c>
    </row>
    <row r="139" spans="1:25" x14ac:dyDescent="0.25">
      <c r="A139" s="7">
        <v>51110150000000</v>
      </c>
      <c r="B139" s="64" t="str">
        <f t="shared" si="47"/>
        <v>511</v>
      </c>
      <c r="C139" s="63" t="str">
        <f t="shared" si="32"/>
        <v>10</v>
      </c>
      <c r="D139" s="51" t="str">
        <f t="shared" si="33"/>
        <v>1</v>
      </c>
      <c r="E139" s="53" t="str">
        <f t="shared" si="34"/>
        <v>5</v>
      </c>
      <c r="F139" s="57" t="str">
        <f t="shared" si="35"/>
        <v>0</v>
      </c>
      <c r="G139" s="58" t="str">
        <f t="shared" si="36"/>
        <v>0</v>
      </c>
      <c r="H139" s="60" t="str">
        <f t="shared" si="37"/>
        <v>0</v>
      </c>
      <c r="I139" s="62" t="str">
        <f t="shared" si="38"/>
        <v>0</v>
      </c>
      <c r="J139" s="65" t="str">
        <f t="shared" si="39"/>
        <v>000</v>
      </c>
      <c r="K139" s="50" t="str">
        <f t="shared" si="40"/>
        <v>10</v>
      </c>
      <c r="L139" s="13"/>
      <c r="M139" s="52" t="str">
        <f t="shared" si="41"/>
        <v>1</v>
      </c>
      <c r="N139" s="13"/>
      <c r="O139" s="54" t="str">
        <f t="shared" si="42"/>
        <v>5</v>
      </c>
      <c r="P139" s="14" t="s">
        <v>65</v>
      </c>
      <c r="Q139" s="56" t="str">
        <f t="shared" si="43"/>
        <v>0</v>
      </c>
      <c r="R139" s="15"/>
      <c r="S139" s="55" t="str">
        <f t="shared" si="44"/>
        <v>0</v>
      </c>
      <c r="T139" s="15"/>
      <c r="U139" s="59" t="str">
        <f t="shared" si="45"/>
        <v>0</v>
      </c>
      <c r="V139" s="15"/>
      <c r="W139" s="61" t="str">
        <f t="shared" si="46"/>
        <v>0</v>
      </c>
      <c r="X139" s="17"/>
      <c r="Y139" s="12">
        <v>633</v>
      </c>
    </row>
    <row r="140" spans="1:25" x14ac:dyDescent="0.25">
      <c r="A140" s="7">
        <v>51110160000000</v>
      </c>
      <c r="B140" s="64" t="str">
        <f t="shared" si="47"/>
        <v>511</v>
      </c>
      <c r="C140" s="63" t="str">
        <f t="shared" si="32"/>
        <v>10</v>
      </c>
      <c r="D140" s="51" t="str">
        <f t="shared" si="33"/>
        <v>1</v>
      </c>
      <c r="E140" s="53" t="str">
        <f t="shared" si="34"/>
        <v>6</v>
      </c>
      <c r="F140" s="57" t="str">
        <f t="shared" si="35"/>
        <v>0</v>
      </c>
      <c r="G140" s="58" t="str">
        <f t="shared" si="36"/>
        <v>0</v>
      </c>
      <c r="H140" s="60" t="str">
        <f t="shared" si="37"/>
        <v>0</v>
      </c>
      <c r="I140" s="62" t="str">
        <f t="shared" si="38"/>
        <v>0</v>
      </c>
      <c r="J140" s="65" t="str">
        <f t="shared" si="39"/>
        <v>000</v>
      </c>
      <c r="K140" s="50" t="str">
        <f t="shared" si="40"/>
        <v>10</v>
      </c>
      <c r="L140" s="13"/>
      <c r="M140" s="52" t="str">
        <f t="shared" si="41"/>
        <v>1</v>
      </c>
      <c r="N140" s="18"/>
      <c r="O140" s="54" t="str">
        <f t="shared" si="42"/>
        <v>6</v>
      </c>
      <c r="P140" s="14" t="s">
        <v>66</v>
      </c>
      <c r="Q140" s="56" t="str">
        <f t="shared" si="43"/>
        <v>0</v>
      </c>
      <c r="R140" s="15"/>
      <c r="S140" s="55" t="str">
        <f t="shared" si="44"/>
        <v>0</v>
      </c>
      <c r="T140" s="15"/>
      <c r="U140" s="59" t="str">
        <f t="shared" si="45"/>
        <v>0</v>
      </c>
      <c r="V140" s="15"/>
      <c r="W140" s="61" t="str">
        <f t="shared" si="46"/>
        <v>0</v>
      </c>
      <c r="X140" s="17"/>
      <c r="Y140" s="12">
        <v>55</v>
      </c>
    </row>
    <row r="141" spans="1:25" x14ac:dyDescent="0.25">
      <c r="A141" s="7">
        <v>51110210000000</v>
      </c>
      <c r="B141" s="64" t="str">
        <f t="shared" si="47"/>
        <v>511</v>
      </c>
      <c r="C141" s="63" t="str">
        <f t="shared" si="32"/>
        <v>10</v>
      </c>
      <c r="D141" s="51" t="str">
        <f t="shared" si="33"/>
        <v>2</v>
      </c>
      <c r="E141" s="53" t="str">
        <f t="shared" si="34"/>
        <v>1</v>
      </c>
      <c r="F141" s="57" t="str">
        <f t="shared" si="35"/>
        <v>0</v>
      </c>
      <c r="G141" s="58" t="str">
        <f t="shared" si="36"/>
        <v>0</v>
      </c>
      <c r="H141" s="60" t="str">
        <f t="shared" si="37"/>
        <v>0</v>
      </c>
      <c r="I141" s="62" t="str">
        <f t="shared" si="38"/>
        <v>0</v>
      </c>
      <c r="J141" s="65" t="str">
        <f t="shared" si="39"/>
        <v>000</v>
      </c>
      <c r="K141" s="50" t="str">
        <f t="shared" si="40"/>
        <v>10</v>
      </c>
      <c r="L141" s="13"/>
      <c r="M141" s="52" t="str">
        <f t="shared" si="41"/>
        <v>2</v>
      </c>
      <c r="N141" s="8" t="s">
        <v>67</v>
      </c>
      <c r="O141" s="54" t="str">
        <f t="shared" si="42"/>
        <v>1</v>
      </c>
      <c r="P141" s="14" t="s">
        <v>61</v>
      </c>
      <c r="Q141" s="56" t="str">
        <f t="shared" si="43"/>
        <v>0</v>
      </c>
      <c r="R141" s="15"/>
      <c r="S141" s="55" t="str">
        <f t="shared" si="44"/>
        <v>0</v>
      </c>
      <c r="T141" s="15"/>
      <c r="U141" s="59" t="str">
        <f t="shared" si="45"/>
        <v>0</v>
      </c>
      <c r="V141" s="15"/>
      <c r="W141" s="61" t="str">
        <f t="shared" si="46"/>
        <v>0</v>
      </c>
      <c r="X141" s="17"/>
      <c r="Y141" s="12">
        <v>54</v>
      </c>
    </row>
    <row r="142" spans="1:25" x14ac:dyDescent="0.25">
      <c r="A142" s="7">
        <v>51110220000000</v>
      </c>
      <c r="B142" s="64" t="str">
        <f t="shared" si="47"/>
        <v>511</v>
      </c>
      <c r="C142" s="63" t="str">
        <f t="shared" si="32"/>
        <v>10</v>
      </c>
      <c r="D142" s="51" t="str">
        <f t="shared" si="33"/>
        <v>2</v>
      </c>
      <c r="E142" s="53" t="str">
        <f t="shared" si="34"/>
        <v>2</v>
      </c>
      <c r="F142" s="57" t="str">
        <f t="shared" si="35"/>
        <v>0</v>
      </c>
      <c r="G142" s="58" t="str">
        <f t="shared" si="36"/>
        <v>0</v>
      </c>
      <c r="H142" s="60" t="str">
        <f t="shared" si="37"/>
        <v>0</v>
      </c>
      <c r="I142" s="62" t="str">
        <f t="shared" si="38"/>
        <v>0</v>
      </c>
      <c r="J142" s="65" t="str">
        <f t="shared" si="39"/>
        <v>000</v>
      </c>
      <c r="K142" s="50" t="str">
        <f t="shared" si="40"/>
        <v>10</v>
      </c>
      <c r="L142" s="13"/>
      <c r="M142" s="52" t="str">
        <f t="shared" si="41"/>
        <v>2</v>
      </c>
      <c r="N142" s="13"/>
      <c r="O142" s="54" t="str">
        <f t="shared" si="42"/>
        <v>2</v>
      </c>
      <c r="P142" s="14" t="s">
        <v>62</v>
      </c>
      <c r="Q142" s="56" t="str">
        <f t="shared" si="43"/>
        <v>0</v>
      </c>
      <c r="R142" s="15"/>
      <c r="S142" s="55" t="str">
        <f t="shared" si="44"/>
        <v>0</v>
      </c>
      <c r="T142" s="15"/>
      <c r="U142" s="59" t="str">
        <f t="shared" si="45"/>
        <v>0</v>
      </c>
      <c r="V142" s="15"/>
      <c r="W142" s="61" t="str">
        <f t="shared" si="46"/>
        <v>0</v>
      </c>
      <c r="X142" s="17"/>
      <c r="Y142" s="12">
        <v>40</v>
      </c>
    </row>
    <row r="143" spans="1:25" x14ac:dyDescent="0.25">
      <c r="A143" s="7">
        <v>51110230000000</v>
      </c>
      <c r="B143" s="64" t="str">
        <f t="shared" si="47"/>
        <v>511</v>
      </c>
      <c r="C143" s="63" t="str">
        <f t="shared" si="32"/>
        <v>10</v>
      </c>
      <c r="D143" s="51" t="str">
        <f t="shared" si="33"/>
        <v>2</v>
      </c>
      <c r="E143" s="53" t="str">
        <f t="shared" si="34"/>
        <v>3</v>
      </c>
      <c r="F143" s="57" t="str">
        <f t="shared" si="35"/>
        <v>0</v>
      </c>
      <c r="G143" s="58" t="str">
        <f t="shared" si="36"/>
        <v>0</v>
      </c>
      <c r="H143" s="60" t="str">
        <f t="shared" si="37"/>
        <v>0</v>
      </c>
      <c r="I143" s="62" t="str">
        <f t="shared" si="38"/>
        <v>0</v>
      </c>
      <c r="J143" s="65" t="str">
        <f t="shared" si="39"/>
        <v>000</v>
      </c>
      <c r="K143" s="50" t="str">
        <f t="shared" si="40"/>
        <v>10</v>
      </c>
      <c r="L143" s="13"/>
      <c r="M143" s="52" t="str">
        <f t="shared" si="41"/>
        <v>2</v>
      </c>
      <c r="N143" s="13"/>
      <c r="O143" s="54" t="str">
        <f t="shared" si="42"/>
        <v>3</v>
      </c>
      <c r="P143" s="14" t="s">
        <v>63</v>
      </c>
      <c r="Q143" s="56" t="str">
        <f t="shared" si="43"/>
        <v>0</v>
      </c>
      <c r="R143" s="15"/>
      <c r="S143" s="55" t="str">
        <f t="shared" si="44"/>
        <v>0</v>
      </c>
      <c r="T143" s="15"/>
      <c r="U143" s="59" t="str">
        <f t="shared" si="45"/>
        <v>0</v>
      </c>
      <c r="V143" s="15"/>
      <c r="W143" s="61" t="str">
        <f t="shared" si="46"/>
        <v>0</v>
      </c>
      <c r="X143" s="17"/>
      <c r="Y143" s="12">
        <v>33</v>
      </c>
    </row>
    <row r="144" spans="1:25" x14ac:dyDescent="0.25">
      <c r="A144" s="7">
        <v>51110240000000</v>
      </c>
      <c r="B144" s="64" t="str">
        <f t="shared" si="47"/>
        <v>511</v>
      </c>
      <c r="C144" s="63" t="str">
        <f t="shared" si="32"/>
        <v>10</v>
      </c>
      <c r="D144" s="51" t="str">
        <f t="shared" si="33"/>
        <v>2</v>
      </c>
      <c r="E144" s="53" t="str">
        <f t="shared" si="34"/>
        <v>4</v>
      </c>
      <c r="F144" s="57" t="str">
        <f t="shared" si="35"/>
        <v>0</v>
      </c>
      <c r="G144" s="58" t="str">
        <f t="shared" si="36"/>
        <v>0</v>
      </c>
      <c r="H144" s="60" t="str">
        <f t="shared" si="37"/>
        <v>0</v>
      </c>
      <c r="I144" s="62" t="str">
        <f t="shared" si="38"/>
        <v>0</v>
      </c>
      <c r="J144" s="65" t="str">
        <f t="shared" si="39"/>
        <v>000</v>
      </c>
      <c r="K144" s="50" t="str">
        <f t="shared" si="40"/>
        <v>10</v>
      </c>
      <c r="L144" s="13"/>
      <c r="M144" s="52" t="str">
        <f t="shared" si="41"/>
        <v>2</v>
      </c>
      <c r="N144" s="13"/>
      <c r="O144" s="54" t="str">
        <f t="shared" si="42"/>
        <v>4</v>
      </c>
      <c r="P144" s="14" t="s">
        <v>64</v>
      </c>
      <c r="Q144" s="56" t="str">
        <f t="shared" si="43"/>
        <v>0</v>
      </c>
      <c r="R144" s="15"/>
      <c r="S144" s="55" t="str">
        <f t="shared" si="44"/>
        <v>0</v>
      </c>
      <c r="T144" s="15"/>
      <c r="U144" s="59" t="str">
        <f t="shared" si="45"/>
        <v>0</v>
      </c>
      <c r="V144" s="15"/>
      <c r="W144" s="61" t="str">
        <f t="shared" si="46"/>
        <v>0</v>
      </c>
      <c r="X144" s="17"/>
      <c r="Y144" s="12">
        <v>35</v>
      </c>
    </row>
    <row r="145" spans="1:25" x14ac:dyDescent="0.25">
      <c r="A145" s="7">
        <v>51110250000000</v>
      </c>
      <c r="B145" s="64" t="str">
        <f t="shared" si="47"/>
        <v>511</v>
      </c>
      <c r="C145" s="63" t="str">
        <f t="shared" si="32"/>
        <v>10</v>
      </c>
      <c r="D145" s="51" t="str">
        <f t="shared" si="33"/>
        <v>2</v>
      </c>
      <c r="E145" s="53" t="str">
        <f t="shared" si="34"/>
        <v>5</v>
      </c>
      <c r="F145" s="57" t="str">
        <f t="shared" si="35"/>
        <v>0</v>
      </c>
      <c r="G145" s="58" t="str">
        <f t="shared" si="36"/>
        <v>0</v>
      </c>
      <c r="H145" s="60" t="str">
        <f t="shared" si="37"/>
        <v>0</v>
      </c>
      <c r="I145" s="62" t="str">
        <f t="shared" si="38"/>
        <v>0</v>
      </c>
      <c r="J145" s="65" t="str">
        <f t="shared" si="39"/>
        <v>000</v>
      </c>
      <c r="K145" s="50" t="str">
        <f t="shared" si="40"/>
        <v>10</v>
      </c>
      <c r="L145" s="13"/>
      <c r="M145" s="52" t="str">
        <f t="shared" si="41"/>
        <v>2</v>
      </c>
      <c r="N145" s="13"/>
      <c r="O145" s="54" t="str">
        <f t="shared" si="42"/>
        <v>5</v>
      </c>
      <c r="P145" s="14" t="s">
        <v>65</v>
      </c>
      <c r="Q145" s="56" t="str">
        <f t="shared" si="43"/>
        <v>0</v>
      </c>
      <c r="R145" s="15"/>
      <c r="S145" s="55" t="str">
        <f t="shared" si="44"/>
        <v>0</v>
      </c>
      <c r="T145" s="15"/>
      <c r="U145" s="59" t="str">
        <f t="shared" si="45"/>
        <v>0</v>
      </c>
      <c r="V145" s="15"/>
      <c r="W145" s="61" t="str">
        <f t="shared" si="46"/>
        <v>0</v>
      </c>
      <c r="X145" s="17"/>
      <c r="Y145" s="12">
        <v>39</v>
      </c>
    </row>
    <row r="146" spans="1:25" x14ac:dyDescent="0.25">
      <c r="A146" s="7">
        <v>51110260000000</v>
      </c>
      <c r="B146" s="64" t="str">
        <f t="shared" si="47"/>
        <v>511</v>
      </c>
      <c r="C146" s="63" t="str">
        <f t="shared" si="32"/>
        <v>10</v>
      </c>
      <c r="D146" s="51" t="str">
        <f t="shared" si="33"/>
        <v>2</v>
      </c>
      <c r="E146" s="53" t="str">
        <f t="shared" si="34"/>
        <v>6</v>
      </c>
      <c r="F146" s="57" t="str">
        <f t="shared" si="35"/>
        <v>0</v>
      </c>
      <c r="G146" s="58" t="str">
        <f t="shared" si="36"/>
        <v>0</v>
      </c>
      <c r="H146" s="60" t="str">
        <f t="shared" si="37"/>
        <v>0</v>
      </c>
      <c r="I146" s="62" t="str">
        <f t="shared" si="38"/>
        <v>0</v>
      </c>
      <c r="J146" s="65" t="str">
        <f t="shared" si="39"/>
        <v>000</v>
      </c>
      <c r="K146" s="50" t="str">
        <f t="shared" si="40"/>
        <v>10</v>
      </c>
      <c r="L146" s="13"/>
      <c r="M146" s="52" t="str">
        <f t="shared" si="41"/>
        <v>2</v>
      </c>
      <c r="N146" s="18"/>
      <c r="O146" s="54" t="str">
        <f t="shared" si="42"/>
        <v>6</v>
      </c>
      <c r="P146" s="14" t="s">
        <v>66</v>
      </c>
      <c r="Q146" s="56" t="str">
        <f t="shared" si="43"/>
        <v>0</v>
      </c>
      <c r="R146" s="15"/>
      <c r="S146" s="55" t="str">
        <f t="shared" si="44"/>
        <v>0</v>
      </c>
      <c r="T146" s="15"/>
      <c r="U146" s="59" t="str">
        <f t="shared" si="45"/>
        <v>0</v>
      </c>
      <c r="V146" s="15"/>
      <c r="W146" s="61" t="str">
        <f t="shared" si="46"/>
        <v>0</v>
      </c>
      <c r="X146" s="17"/>
      <c r="Y146" s="12">
        <v>33</v>
      </c>
    </row>
    <row r="147" spans="1:25" x14ac:dyDescent="0.25">
      <c r="A147" s="7">
        <v>51110310000000</v>
      </c>
      <c r="B147" s="64" t="str">
        <f t="shared" si="47"/>
        <v>511</v>
      </c>
      <c r="C147" s="63" t="str">
        <f t="shared" si="32"/>
        <v>10</v>
      </c>
      <c r="D147" s="51" t="str">
        <f t="shared" si="33"/>
        <v>3</v>
      </c>
      <c r="E147" s="53" t="str">
        <f t="shared" si="34"/>
        <v>1</v>
      </c>
      <c r="F147" s="57" t="str">
        <f t="shared" si="35"/>
        <v>0</v>
      </c>
      <c r="G147" s="58" t="str">
        <f t="shared" si="36"/>
        <v>0</v>
      </c>
      <c r="H147" s="60" t="str">
        <f t="shared" si="37"/>
        <v>0</v>
      </c>
      <c r="I147" s="62" t="str">
        <f t="shared" si="38"/>
        <v>0</v>
      </c>
      <c r="J147" s="65" t="str">
        <f t="shared" si="39"/>
        <v>000</v>
      </c>
      <c r="K147" s="50" t="str">
        <f t="shared" si="40"/>
        <v>10</v>
      </c>
      <c r="L147" s="13"/>
      <c r="M147" s="52" t="str">
        <f t="shared" si="41"/>
        <v>3</v>
      </c>
      <c r="N147" s="8" t="s">
        <v>68</v>
      </c>
      <c r="O147" s="54" t="str">
        <f t="shared" si="42"/>
        <v>1</v>
      </c>
      <c r="P147" s="14" t="s">
        <v>61</v>
      </c>
      <c r="Q147" s="56" t="str">
        <f t="shared" si="43"/>
        <v>0</v>
      </c>
      <c r="R147" s="15"/>
      <c r="S147" s="55" t="str">
        <f t="shared" si="44"/>
        <v>0</v>
      </c>
      <c r="T147" s="15"/>
      <c r="U147" s="59" t="str">
        <f t="shared" si="45"/>
        <v>0</v>
      </c>
      <c r="V147" s="15"/>
      <c r="W147" s="61" t="str">
        <f t="shared" si="46"/>
        <v>0</v>
      </c>
      <c r="X147" s="17"/>
      <c r="Y147" s="12">
        <v>66</v>
      </c>
    </row>
    <row r="148" spans="1:25" x14ac:dyDescent="0.25">
      <c r="A148" s="7">
        <v>51110320000000</v>
      </c>
      <c r="B148" s="64" t="str">
        <f t="shared" si="47"/>
        <v>511</v>
      </c>
      <c r="C148" s="63" t="str">
        <f t="shared" si="32"/>
        <v>10</v>
      </c>
      <c r="D148" s="51" t="str">
        <f t="shared" si="33"/>
        <v>3</v>
      </c>
      <c r="E148" s="53" t="str">
        <f t="shared" si="34"/>
        <v>2</v>
      </c>
      <c r="F148" s="57" t="str">
        <f t="shared" si="35"/>
        <v>0</v>
      </c>
      <c r="G148" s="58" t="str">
        <f t="shared" si="36"/>
        <v>0</v>
      </c>
      <c r="H148" s="60" t="str">
        <f t="shared" si="37"/>
        <v>0</v>
      </c>
      <c r="I148" s="62" t="str">
        <f t="shared" si="38"/>
        <v>0</v>
      </c>
      <c r="J148" s="65" t="str">
        <f t="shared" si="39"/>
        <v>000</v>
      </c>
      <c r="K148" s="50" t="str">
        <f t="shared" si="40"/>
        <v>10</v>
      </c>
      <c r="L148" s="13"/>
      <c r="M148" s="52" t="str">
        <f t="shared" si="41"/>
        <v>3</v>
      </c>
      <c r="N148" s="13"/>
      <c r="O148" s="54" t="str">
        <f t="shared" si="42"/>
        <v>2</v>
      </c>
      <c r="P148" s="14" t="s">
        <v>62</v>
      </c>
      <c r="Q148" s="56" t="str">
        <f t="shared" si="43"/>
        <v>0</v>
      </c>
      <c r="R148" s="15"/>
      <c r="S148" s="55" t="str">
        <f t="shared" si="44"/>
        <v>0</v>
      </c>
      <c r="T148" s="15"/>
      <c r="U148" s="59" t="str">
        <f t="shared" si="45"/>
        <v>0</v>
      </c>
      <c r="V148" s="15"/>
      <c r="W148" s="61" t="str">
        <f t="shared" si="46"/>
        <v>0</v>
      </c>
      <c r="X148" s="17"/>
      <c r="Y148" s="12">
        <v>40</v>
      </c>
    </row>
    <row r="149" spans="1:25" x14ac:dyDescent="0.25">
      <c r="A149" s="7">
        <v>51110330000000</v>
      </c>
      <c r="B149" s="64" t="str">
        <f t="shared" si="47"/>
        <v>511</v>
      </c>
      <c r="C149" s="63" t="str">
        <f t="shared" si="32"/>
        <v>10</v>
      </c>
      <c r="D149" s="51" t="str">
        <f t="shared" si="33"/>
        <v>3</v>
      </c>
      <c r="E149" s="53" t="str">
        <f t="shared" si="34"/>
        <v>3</v>
      </c>
      <c r="F149" s="57" t="str">
        <f t="shared" si="35"/>
        <v>0</v>
      </c>
      <c r="G149" s="58" t="str">
        <f t="shared" si="36"/>
        <v>0</v>
      </c>
      <c r="H149" s="60" t="str">
        <f t="shared" si="37"/>
        <v>0</v>
      </c>
      <c r="I149" s="62" t="str">
        <f t="shared" si="38"/>
        <v>0</v>
      </c>
      <c r="J149" s="65" t="str">
        <f t="shared" si="39"/>
        <v>000</v>
      </c>
      <c r="K149" s="50" t="str">
        <f t="shared" si="40"/>
        <v>10</v>
      </c>
      <c r="L149" s="13"/>
      <c r="M149" s="52" t="str">
        <f t="shared" si="41"/>
        <v>3</v>
      </c>
      <c r="N149" s="13"/>
      <c r="O149" s="54" t="str">
        <f t="shared" si="42"/>
        <v>3</v>
      </c>
      <c r="P149" s="14" t="s">
        <v>63</v>
      </c>
      <c r="Q149" s="56" t="str">
        <f t="shared" si="43"/>
        <v>0</v>
      </c>
      <c r="R149" s="15"/>
      <c r="S149" s="55" t="str">
        <f t="shared" si="44"/>
        <v>0</v>
      </c>
      <c r="T149" s="15"/>
      <c r="U149" s="59" t="str">
        <f t="shared" si="45"/>
        <v>0</v>
      </c>
      <c r="V149" s="15"/>
      <c r="W149" s="61" t="str">
        <f t="shared" si="46"/>
        <v>0</v>
      </c>
      <c r="X149" s="17"/>
      <c r="Y149" s="12">
        <v>33</v>
      </c>
    </row>
    <row r="150" spans="1:25" x14ac:dyDescent="0.25">
      <c r="A150" s="7">
        <v>51110340000000</v>
      </c>
      <c r="B150" s="64" t="str">
        <f t="shared" si="47"/>
        <v>511</v>
      </c>
      <c r="C150" s="63" t="str">
        <f t="shared" si="32"/>
        <v>10</v>
      </c>
      <c r="D150" s="51" t="str">
        <f t="shared" si="33"/>
        <v>3</v>
      </c>
      <c r="E150" s="53" t="str">
        <f t="shared" si="34"/>
        <v>4</v>
      </c>
      <c r="F150" s="57" t="str">
        <f t="shared" si="35"/>
        <v>0</v>
      </c>
      <c r="G150" s="58" t="str">
        <f t="shared" si="36"/>
        <v>0</v>
      </c>
      <c r="H150" s="60" t="str">
        <f t="shared" si="37"/>
        <v>0</v>
      </c>
      <c r="I150" s="62" t="str">
        <f t="shared" si="38"/>
        <v>0</v>
      </c>
      <c r="J150" s="65" t="str">
        <f t="shared" si="39"/>
        <v>000</v>
      </c>
      <c r="K150" s="50" t="str">
        <f t="shared" si="40"/>
        <v>10</v>
      </c>
      <c r="L150" s="13"/>
      <c r="M150" s="52" t="str">
        <f t="shared" si="41"/>
        <v>3</v>
      </c>
      <c r="N150" s="13"/>
      <c r="O150" s="54" t="str">
        <f t="shared" si="42"/>
        <v>4</v>
      </c>
      <c r="P150" s="14" t="s">
        <v>64</v>
      </c>
      <c r="Q150" s="56" t="str">
        <f t="shared" si="43"/>
        <v>0</v>
      </c>
      <c r="R150" s="15"/>
      <c r="S150" s="55" t="str">
        <f t="shared" si="44"/>
        <v>0</v>
      </c>
      <c r="T150" s="15"/>
      <c r="U150" s="59" t="str">
        <f t="shared" si="45"/>
        <v>0</v>
      </c>
      <c r="V150" s="15"/>
      <c r="W150" s="61" t="str">
        <f t="shared" si="46"/>
        <v>0</v>
      </c>
      <c r="X150" s="17"/>
      <c r="Y150" s="12">
        <v>165</v>
      </c>
    </row>
    <row r="151" spans="1:25" x14ac:dyDescent="0.25">
      <c r="A151" s="7">
        <v>51110350000000</v>
      </c>
      <c r="B151" s="64" t="str">
        <f t="shared" si="47"/>
        <v>511</v>
      </c>
      <c r="C151" s="63" t="str">
        <f t="shared" si="32"/>
        <v>10</v>
      </c>
      <c r="D151" s="51" t="str">
        <f t="shared" si="33"/>
        <v>3</v>
      </c>
      <c r="E151" s="53" t="str">
        <f t="shared" si="34"/>
        <v>5</v>
      </c>
      <c r="F151" s="57" t="str">
        <f t="shared" si="35"/>
        <v>0</v>
      </c>
      <c r="G151" s="58" t="str">
        <f t="shared" si="36"/>
        <v>0</v>
      </c>
      <c r="H151" s="60" t="str">
        <f t="shared" si="37"/>
        <v>0</v>
      </c>
      <c r="I151" s="62" t="str">
        <f t="shared" si="38"/>
        <v>0</v>
      </c>
      <c r="J151" s="65" t="str">
        <f t="shared" si="39"/>
        <v>000</v>
      </c>
      <c r="K151" s="50" t="str">
        <f t="shared" si="40"/>
        <v>10</v>
      </c>
      <c r="L151" s="13"/>
      <c r="M151" s="52" t="str">
        <f t="shared" si="41"/>
        <v>3</v>
      </c>
      <c r="N151" s="13"/>
      <c r="O151" s="54" t="str">
        <f t="shared" si="42"/>
        <v>5</v>
      </c>
      <c r="P151" s="14" t="s">
        <v>65</v>
      </c>
      <c r="Q151" s="56" t="str">
        <f t="shared" si="43"/>
        <v>0</v>
      </c>
      <c r="R151" s="15"/>
      <c r="S151" s="55" t="str">
        <f t="shared" si="44"/>
        <v>0</v>
      </c>
      <c r="T151" s="15"/>
      <c r="U151" s="59" t="str">
        <f t="shared" si="45"/>
        <v>0</v>
      </c>
      <c r="V151" s="15"/>
      <c r="W151" s="61" t="str">
        <f t="shared" si="46"/>
        <v>0</v>
      </c>
      <c r="X151" s="17"/>
      <c r="Y151" s="12">
        <v>118</v>
      </c>
    </row>
    <row r="152" spans="1:25" x14ac:dyDescent="0.25">
      <c r="A152" s="7">
        <v>51110360000000</v>
      </c>
      <c r="B152" s="64" t="str">
        <f t="shared" si="47"/>
        <v>511</v>
      </c>
      <c r="C152" s="63" t="str">
        <f t="shared" si="32"/>
        <v>10</v>
      </c>
      <c r="D152" s="51" t="str">
        <f t="shared" si="33"/>
        <v>3</v>
      </c>
      <c r="E152" s="53" t="str">
        <f t="shared" si="34"/>
        <v>6</v>
      </c>
      <c r="F152" s="57" t="str">
        <f t="shared" si="35"/>
        <v>0</v>
      </c>
      <c r="G152" s="58" t="str">
        <f t="shared" si="36"/>
        <v>0</v>
      </c>
      <c r="H152" s="60" t="str">
        <f t="shared" si="37"/>
        <v>0</v>
      </c>
      <c r="I152" s="62" t="str">
        <f t="shared" si="38"/>
        <v>0</v>
      </c>
      <c r="J152" s="65" t="str">
        <f t="shared" si="39"/>
        <v>000</v>
      </c>
      <c r="K152" s="50" t="str">
        <f t="shared" si="40"/>
        <v>10</v>
      </c>
      <c r="L152" s="13"/>
      <c r="M152" s="52" t="str">
        <f t="shared" si="41"/>
        <v>3</v>
      </c>
      <c r="N152" s="18"/>
      <c r="O152" s="54" t="str">
        <f t="shared" si="42"/>
        <v>6</v>
      </c>
      <c r="P152" s="14" t="s">
        <v>66</v>
      </c>
      <c r="Q152" s="56" t="str">
        <f t="shared" si="43"/>
        <v>0</v>
      </c>
      <c r="R152" s="15"/>
      <c r="S152" s="55" t="str">
        <f t="shared" si="44"/>
        <v>0</v>
      </c>
      <c r="T152" s="15"/>
      <c r="U152" s="59" t="str">
        <f t="shared" si="45"/>
        <v>0</v>
      </c>
      <c r="V152" s="15"/>
      <c r="W152" s="61" t="str">
        <f t="shared" si="46"/>
        <v>0</v>
      </c>
      <c r="X152" s="17"/>
      <c r="Y152" s="12">
        <v>67</v>
      </c>
    </row>
    <row r="153" spans="1:25" x14ac:dyDescent="0.25">
      <c r="A153" s="7">
        <v>51110400000000</v>
      </c>
      <c r="B153" s="64" t="str">
        <f t="shared" si="47"/>
        <v>511</v>
      </c>
      <c r="C153" s="63" t="str">
        <f t="shared" si="32"/>
        <v>10</v>
      </c>
      <c r="D153" s="51" t="str">
        <f t="shared" si="33"/>
        <v>4</v>
      </c>
      <c r="E153" s="53" t="str">
        <f t="shared" si="34"/>
        <v>0</v>
      </c>
      <c r="F153" s="57" t="str">
        <f t="shared" si="35"/>
        <v>0</v>
      </c>
      <c r="G153" s="58" t="str">
        <f t="shared" si="36"/>
        <v>0</v>
      </c>
      <c r="H153" s="60" t="str">
        <f t="shared" si="37"/>
        <v>0</v>
      </c>
      <c r="I153" s="62" t="str">
        <f t="shared" si="38"/>
        <v>0</v>
      </c>
      <c r="J153" s="65" t="str">
        <f t="shared" si="39"/>
        <v>000</v>
      </c>
      <c r="K153" s="50" t="str">
        <f t="shared" si="40"/>
        <v>10</v>
      </c>
      <c r="L153" s="18"/>
      <c r="M153" s="52" t="str">
        <f t="shared" si="41"/>
        <v>4</v>
      </c>
      <c r="N153" s="14" t="s">
        <v>58</v>
      </c>
      <c r="O153" s="54" t="str">
        <f t="shared" si="42"/>
        <v>0</v>
      </c>
      <c r="P153" s="9"/>
      <c r="Q153" s="56" t="str">
        <f t="shared" si="43"/>
        <v>0</v>
      </c>
      <c r="R153" s="20"/>
      <c r="S153" s="55" t="str">
        <f t="shared" si="44"/>
        <v>0</v>
      </c>
      <c r="T153" s="20"/>
      <c r="U153" s="59" t="str">
        <f t="shared" si="45"/>
        <v>0</v>
      </c>
      <c r="V153" s="20"/>
      <c r="W153" s="61" t="str">
        <f t="shared" si="46"/>
        <v>0</v>
      </c>
      <c r="X153" s="22"/>
      <c r="Y153" s="12">
        <v>26</v>
      </c>
    </row>
    <row r="154" spans="1:25" x14ac:dyDescent="0.25">
      <c r="Y154" s="12">
        <f>SUM(Y3:Y153)</f>
        <v>66652</v>
      </c>
    </row>
    <row r="156" spans="1:25" x14ac:dyDescent="0.25">
      <c r="A156" s="48" t="s">
        <v>70</v>
      </c>
      <c r="D156" s="45"/>
      <c r="E156" s="29"/>
    </row>
    <row r="157" spans="1:25" x14ac:dyDescent="0.25">
      <c r="D157" s="45"/>
      <c r="E157" s="29"/>
    </row>
    <row r="158" spans="1:25" x14ac:dyDescent="0.25">
      <c r="A158" s="47" t="s">
        <v>88</v>
      </c>
      <c r="D158" s="45"/>
      <c r="E158" s="29"/>
    </row>
    <row r="159" spans="1:25" x14ac:dyDescent="0.25">
      <c r="A159" s="47" t="s">
        <v>86</v>
      </c>
      <c r="D159" s="45"/>
      <c r="E159" s="29"/>
    </row>
    <row r="160" spans="1:25" x14ac:dyDescent="0.25">
      <c r="A160" s="44" t="s">
        <v>79</v>
      </c>
      <c r="D160" s="45"/>
      <c r="E160" s="29"/>
    </row>
    <row r="161" spans="1:5" x14ac:dyDescent="0.25">
      <c r="A161" s="44" t="s">
        <v>80</v>
      </c>
      <c r="D161" s="45"/>
      <c r="E161" s="29"/>
    </row>
    <row r="162" spans="1:5" x14ac:dyDescent="0.25">
      <c r="A162" s="44" t="s">
        <v>81</v>
      </c>
    </row>
    <row r="163" spans="1:5" x14ac:dyDescent="0.25">
      <c r="A163" s="44" t="s">
        <v>82</v>
      </c>
    </row>
    <row r="164" spans="1:5" x14ac:dyDescent="0.25">
      <c r="A164" s="44" t="s">
        <v>83</v>
      </c>
    </row>
    <row r="165" spans="1:5" x14ac:dyDescent="0.25">
      <c r="A165" s="44" t="s">
        <v>84</v>
      </c>
    </row>
  </sheetData>
  <mergeCells count="11">
    <mergeCell ref="S1:T1"/>
    <mergeCell ref="U1:V1"/>
    <mergeCell ref="W1:X1"/>
    <mergeCell ref="Y1:Y2"/>
    <mergeCell ref="A1:A2"/>
    <mergeCell ref="C1:J2"/>
    <mergeCell ref="K1:L1"/>
    <mergeCell ref="M1:N1"/>
    <mergeCell ref="O1:P1"/>
    <mergeCell ref="Q1:R1"/>
    <mergeCell ref="B1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Schichten</vt:lpstr>
    </vt:vector>
  </TitlesOfParts>
  <Company>IVT Research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Bäumer</dc:creator>
  <cp:lastModifiedBy>Bäumer</cp:lastModifiedBy>
  <dcterms:created xsi:type="dcterms:W3CDTF">2016-10-24T10:55:33Z</dcterms:created>
  <dcterms:modified xsi:type="dcterms:W3CDTF">2017-08-16T12:40:36Z</dcterms:modified>
</cp:coreProperties>
</file>